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_xlnm.Print_Titles" localSheetId="0">'Ведомость объемов работ 6 граф'!$5:$5</definedName>
  </definedNames>
  <calcPr calcId="144525"/>
</workbook>
</file>

<file path=xl/calcChain.xml><?xml version="1.0" encoding="utf-8"?>
<calcChain xmlns="http://schemas.openxmlformats.org/spreadsheetml/2006/main">
  <c r="D133" i="2" l="1"/>
  <c r="D108" i="2"/>
  <c r="D81" i="2"/>
  <c r="D69" i="2"/>
  <c r="D68" i="2"/>
  <c r="D62" i="2"/>
  <c r="D43" i="2"/>
  <c r="D38" i="2"/>
</calcChain>
</file>

<file path=xl/sharedStrings.xml><?xml version="1.0" encoding="utf-8"?>
<sst xmlns="http://schemas.openxmlformats.org/spreadsheetml/2006/main" count="451" uniqueCount="311">
  <si>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</si>
  <si>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</si>
  <si>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</si>
  <si>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</si>
  <si>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</si>
  <si>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</si>
  <si>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Раздел 1. Демонтажные работы</t>
  </si>
  <si>
    <t>1</t>
  </si>
  <si>
    <t>Разборка деревянных элементов конструкций крыш: стропил со стойками и подкосами из брусьев и бревен</t>
  </si>
  <si>
    <t>100 м2</t>
  </si>
  <si>
    <r>
      <t>3,265</t>
    </r>
    <r>
      <rPr>
        <i/>
        <sz val="10"/>
        <rFont val="Arial"/>
        <family val="2"/>
        <charset val="204"/>
      </rPr>
      <t xml:space="preserve">
326,5 / 100</t>
    </r>
  </si>
  <si>
    <t>2</t>
  </si>
  <si>
    <t>Разборка: карнизов</t>
  </si>
  <si>
    <r>
      <t>0,287</t>
    </r>
    <r>
      <rPr>
        <i/>
        <sz val="10"/>
        <rFont val="Arial"/>
        <family val="2"/>
        <charset val="204"/>
      </rPr>
      <t xml:space="preserve">
28,7 / 100</t>
    </r>
  </si>
  <si>
    <t>3</t>
  </si>
  <si>
    <t>Разборка слуховых окон: прямоугольных двускатных</t>
  </si>
  <si>
    <t>100 шт</t>
  </si>
  <si>
    <r>
      <t>0,01</t>
    </r>
    <r>
      <rPr>
        <i/>
        <sz val="10"/>
        <rFont val="Arial"/>
        <family val="2"/>
        <charset val="204"/>
      </rPr>
      <t xml:space="preserve">
1 / 100</t>
    </r>
  </si>
  <si>
    <t>4</t>
  </si>
  <si>
    <t>Разборка мелких покрытий и обделок из листовой стали: поясков, сандриков, желобов, отливов, свесов и т.п.</t>
  </si>
  <si>
    <t>100 м</t>
  </si>
  <si>
    <r>
      <t>0,529</t>
    </r>
    <r>
      <rPr>
        <i/>
        <sz val="10"/>
        <rFont val="Arial"/>
        <family val="2"/>
        <charset val="204"/>
      </rPr>
      <t xml:space="preserve">
(45,5+7,4) / 100</t>
    </r>
  </si>
  <si>
    <t>5</t>
  </si>
  <si>
    <t>Разборка теплоизоляции на кровле из: ваты минеральной толщиной 100 мм</t>
  </si>
  <si>
    <r>
      <t>2,2469</t>
    </r>
    <r>
      <rPr>
        <i/>
        <sz val="10"/>
        <rFont val="Arial"/>
        <family val="2"/>
        <charset val="204"/>
      </rPr>
      <t xml:space="preserve">
224,69 / 100</t>
    </r>
  </si>
  <si>
    <t>6</t>
  </si>
  <si>
    <t>Разборка покрытий плитами: из легких (ячеистых) бетонов или фибролита</t>
  </si>
  <si>
    <t>7</t>
  </si>
  <si>
    <t>Разборка теплоизоляции на кровле из: двух слоёв стеклоткани (разборка пароизоляции)</t>
  </si>
  <si>
    <t>8</t>
  </si>
  <si>
    <t>Разборка покрытий кровель: из волнистых и полуволнистых хризотилцементных листов</t>
  </si>
  <si>
    <r>
      <t>2,74</t>
    </r>
    <r>
      <rPr>
        <i/>
        <sz val="10"/>
        <rFont val="Arial"/>
        <family val="2"/>
        <charset val="204"/>
      </rPr>
      <t xml:space="preserve">
274 / 100</t>
    </r>
  </si>
  <si>
    <t>9</t>
  </si>
  <si>
    <t>Разборка деревянных элементов конструкций крыш: обрешетки из брусков с прозорами</t>
  </si>
  <si>
    <r>
      <t>2,585</t>
    </r>
    <r>
      <rPr>
        <i/>
        <sz val="10"/>
        <rFont val="Arial"/>
        <family val="2"/>
        <charset val="204"/>
      </rPr>
      <t xml:space="preserve">
258,5 / 100</t>
    </r>
  </si>
  <si>
    <t>10</t>
  </si>
  <si>
    <t>Разборка деревянных элементов конструкций крыш: мауэрлатов</t>
  </si>
  <si>
    <t>11</t>
  </si>
  <si>
    <t>Разборка деревянных прогонов, защитного и рабочего настила покрытия</t>
  </si>
  <si>
    <t>12</t>
  </si>
  <si>
    <t>Демонтаж дверных коробок: в деревянных стенах рубленных</t>
  </si>
  <si>
    <t>13</t>
  </si>
  <si>
    <t>Снятие дверных полотен</t>
  </si>
  <si>
    <r>
      <t>0,0036</t>
    </r>
    <r>
      <rPr>
        <i/>
        <sz val="10"/>
        <rFont val="Arial"/>
        <family val="2"/>
        <charset val="204"/>
      </rPr>
      <t xml:space="preserve">
(0,6*0,6*1) / 100</t>
    </r>
  </si>
  <si>
    <t>Вывоз строительного мусора</t>
  </si>
  <si>
    <t>14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</si>
  <si>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</si>
  <si>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</si>
  <si>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r>
      <t>17,08</t>
    </r>
    <r>
      <rPr>
        <i/>
        <sz val="10"/>
        <rFont val="Arial"/>
        <family val="2"/>
        <charset val="204"/>
      </rPr>
      <t xml:space="preserve">
34,16/2</t>
    </r>
  </si>
  <si>
    <t>15</t>
  </si>
  <si>
    <t>Погрузо-разгрузочные работы при автомобильных перевозках: Погрузка мусора строительного с погрузкой вручную</t>
  </si>
  <si>
    <t>16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</si>
  <si>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</si>
  <si>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Установка люка</t>
  </si>
  <si>
    <t>Раздел 2. Чердачное помещение</t>
  </si>
  <si>
    <t>Утепление чердачного перекрытия - 224,69 м2</t>
  </si>
  <si>
    <t>17</t>
  </si>
  <si>
    <t>Устройство покрытия из рулонных материалов: насухо без промазки кромок  (пароизоляция)</t>
  </si>
  <si>
    <r>
      <t>2,4363</t>
    </r>
    <r>
      <rPr>
        <i/>
        <sz val="10"/>
        <rFont val="Arial"/>
        <family val="2"/>
        <charset val="204"/>
      </rPr>
      <t xml:space="preserve">
243,63 / 100</t>
    </r>
  </si>
  <si>
    <t>18</t>
  </si>
  <si>
    <t>Гвозди толевые круглые, размер 3,0х40 мм</t>
  </si>
  <si>
    <t>т</t>
  </si>
  <si>
    <r>
      <t>-0,007309</t>
    </r>
    <r>
      <rPr>
        <i/>
        <sz val="10"/>
        <rFont val="Arial"/>
        <family val="2"/>
        <charset val="204"/>
      </rPr>
      <t xml:space="preserve">
-Ф3.р2</t>
    </r>
  </si>
  <si>
    <t>19</t>
  </si>
  <si>
    <t>ИЗОСПАН: B</t>
  </si>
  <si>
    <t>10 м2</t>
  </si>
  <si>
    <r>
      <t>29,236</t>
    </r>
    <r>
      <rPr>
        <i/>
        <sz val="10"/>
        <rFont val="Arial"/>
        <family val="2"/>
        <charset val="204"/>
      </rPr>
      <t xml:space="preserve">
292,36 / 10</t>
    </r>
  </si>
  <si>
    <t>20</t>
  </si>
  <si>
    <t>Утепление покрытий плитами: из минеральной ваты или перлита на битумной мастике в один слой</t>
  </si>
  <si>
    <t>21</t>
  </si>
  <si>
    <t>Мастика битумная кровельная горячая</t>
  </si>
  <si>
    <r>
      <t>-0,451627</t>
    </r>
    <r>
      <rPr>
        <i/>
        <sz val="10"/>
        <rFont val="Arial"/>
        <family val="2"/>
        <charset val="204"/>
      </rPr>
      <t xml:space="preserve">
-Ф4.р2</t>
    </r>
  </si>
  <si>
    <t>22</t>
  </si>
  <si>
    <t>Утепление покрытий плитами: на каждый последующий слой добавлять к расценке 12-01-013-03</t>
  </si>
  <si>
    <t>23</t>
  </si>
  <si>
    <r>
      <t>-1,354881</t>
    </r>
    <r>
      <rPr>
        <i/>
        <sz val="10"/>
        <rFont val="Arial"/>
        <family val="2"/>
        <charset val="204"/>
      </rPr>
      <t xml:space="preserve">
-Ф15.р1</t>
    </r>
  </si>
  <si>
    <t>24</t>
  </si>
  <si>
    <t>Маты из минеральной ваты прошивные теплоизоляционные, фольгированные, толщина 50 мм (Утеплитель ISOVER Руф Н ОПТИМАЛ)</t>
  </si>
  <si>
    <t>м3</t>
  </si>
  <si>
    <t>25</t>
  </si>
  <si>
    <t>Устройство покрытия из рулонных материалов: насухо без промазки кромок</t>
  </si>
  <si>
    <t>26</t>
  </si>
  <si>
    <r>
      <t>-0,006741</t>
    </r>
    <r>
      <rPr>
        <i/>
        <sz val="10"/>
        <rFont val="Arial"/>
        <family val="2"/>
        <charset val="204"/>
      </rPr>
      <t xml:space="preserve">
-Ф14.р2</t>
    </r>
  </si>
  <si>
    <t>27</t>
  </si>
  <si>
    <t>ИЗОСПАН: AM</t>
  </si>
  <si>
    <r>
      <t>25,839</t>
    </r>
    <r>
      <rPr>
        <i/>
        <sz val="10"/>
        <rFont val="Arial"/>
        <family val="2"/>
        <charset val="204"/>
      </rPr>
      <t xml:space="preserve">
258,39 / 10</t>
    </r>
  </si>
  <si>
    <t>28</t>
  </si>
  <si>
    <t>Ленты герметизирующие, пароизоляционные бутилкаучуковые, дублированные нетканым материалом с двух сторон, с липким слоем с двух сторон и антиадгезионным покрытием, цвет бежевый, ширина 100 мм, толщина 1,5 мм (Клейкая лента Изоспан KL+ (30мм; 25 м/п) (в соответствии с проектом)</t>
  </si>
  <si>
    <t>м</t>
  </si>
  <si>
    <t>29</t>
  </si>
  <si>
    <t>Монтаж люка противопожарного</t>
  </si>
  <si>
    <t>м2</t>
  </si>
  <si>
    <t>30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</si>
  <si>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</si>
  <si>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</si>
  <si>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r>
      <t>0,7184</t>
    </r>
    <r>
      <rPr>
        <i/>
        <sz val="10"/>
        <rFont val="Arial"/>
        <family val="2"/>
        <charset val="204"/>
      </rPr>
      <t xml:space="preserve">
-Ф18.р1+1</t>
    </r>
  </si>
  <si>
    <t>31</t>
  </si>
  <si>
    <t>Кладка стен кирпичных наружных: простых при высоте этажа до 4 м</t>
  </si>
  <si>
    <t>32</t>
  </si>
  <si>
    <t>Раствор кладочный, цементно-известковый, М25</t>
  </si>
  <si>
    <t>33</t>
  </si>
  <si>
    <t>Кирпич керамический одинарный, марка 100, размер 250х120х65 мм</t>
  </si>
  <si>
    <t>1000 шт</t>
  </si>
  <si>
    <r>
      <t>0,076</t>
    </r>
    <r>
      <rPr>
        <i/>
        <sz val="10"/>
        <rFont val="Arial"/>
        <family val="2"/>
        <charset val="204"/>
      </rPr>
      <t xml:space="preserve">
76 / 1000</t>
    </r>
  </si>
  <si>
    <t>34</t>
  </si>
  <si>
    <t>Штукатурка поверхностей внутри здания известковым раствором простая: по камню и бетону стен</t>
  </si>
  <si>
    <r>
      <t>0,02</t>
    </r>
    <r>
      <rPr>
        <i/>
        <sz val="10"/>
        <rFont val="Arial"/>
        <family val="2"/>
        <charset val="204"/>
      </rPr>
      <t xml:space="preserve">
2 / 100</t>
    </r>
  </si>
  <si>
    <t>35</t>
  </si>
  <si>
    <t>Сетка тканая с квадратными ячейками № 05, без покрытия</t>
  </si>
  <si>
    <r>
      <t>-0,0528</t>
    </r>
    <r>
      <rPr>
        <i/>
        <sz val="10"/>
        <rFont val="Arial"/>
        <family val="2"/>
        <charset val="204"/>
      </rPr>
      <t xml:space="preserve">
-Ф11.р1</t>
    </r>
  </si>
  <si>
    <t>36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</si>
  <si>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</si>
  <si>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37</t>
  </si>
  <si>
    <t>Краска двухкомпонентная на основе акриловой смолы (АД-МАК 121)</t>
  </si>
  <si>
    <r>
      <t>0,0004</t>
    </r>
    <r>
      <rPr>
        <i/>
        <sz val="10"/>
        <rFont val="Arial"/>
        <family val="2"/>
        <charset val="204"/>
      </rPr>
      <t xml:space="preserve">
(0,2*2)/1000</t>
    </r>
  </si>
  <si>
    <t>Раздел 3. Стропильная система, обрешетка, карнизный короб</t>
  </si>
  <si>
    <t>38</t>
  </si>
  <si>
    <t>Установка и разборка наружных инвентарных лесов высотой до 16 м: трубчатых для прочих отделочных работ</t>
  </si>
  <si>
    <r>
      <t>1,47</t>
    </r>
    <r>
      <rPr>
        <i/>
        <sz val="10"/>
        <rFont val="Arial"/>
        <family val="2"/>
        <charset val="204"/>
      </rPr>
      <t xml:space="preserve">
147 / 100</t>
    </r>
  </si>
  <si>
    <t>Установка стропил</t>
  </si>
  <si>
    <t>39</t>
  </si>
  <si>
    <t>Установка стропил  (затяжек, прогонов, подкосов, мауэрлатов)</t>
  </si>
  <si>
    <t>40</t>
  </si>
  <si>
    <t>Рубероид кровельный РКК-350</t>
  </si>
  <si>
    <r>
      <t>-31,096</t>
    </r>
    <r>
      <rPr>
        <i/>
        <sz val="10"/>
        <rFont val="Arial"/>
        <family val="2"/>
        <charset val="204"/>
      </rPr>
      <t xml:space="preserve">
-Ф13.р1</t>
    </r>
  </si>
  <si>
    <t>41</t>
  </si>
  <si>
    <t>Рубероид подкладочный с пылевидной посыпкой: РПП-300а</t>
  </si>
  <si>
    <t>Устройство обрешетки сплошной</t>
  </si>
  <si>
    <t>42</t>
  </si>
  <si>
    <t>Смена обрешетки с прозорами: из досок толщиной до 50 мм</t>
  </si>
  <si>
    <r>
      <t>0,679</t>
    </r>
    <r>
      <rPr>
        <i/>
        <sz val="10"/>
        <rFont val="Arial"/>
        <family val="2"/>
        <charset val="204"/>
      </rPr>
      <t xml:space="preserve">
67,9 / 100</t>
    </r>
  </si>
  <si>
    <t>43</t>
  </si>
  <si>
    <t>Доска обрезная, хвойных пород, ширина 75-150 мм, толщина 44 мм и более, длина 4-6,5 м, сорт II</t>
  </si>
  <si>
    <r>
      <t>3,395</t>
    </r>
    <r>
      <rPr>
        <i/>
        <sz val="10"/>
        <rFont val="Arial"/>
        <family val="2"/>
        <charset val="204"/>
      </rPr>
      <t xml:space="preserve">
67,9*0,05</t>
    </r>
  </si>
  <si>
    <t>Устройство обрешетки разряженной</t>
  </si>
  <si>
    <t>44</t>
  </si>
  <si>
    <t>Устройство обрешетки с прозорами из досок и брусков под кровлю: из хризотилцементных листов</t>
  </si>
  <si>
    <t>45</t>
  </si>
  <si>
    <t>Бруски обрезные, хвойных пород, длина 4-6,5 м, ширина 75-150 мм, толщина 40-75 мм, сорт III</t>
  </si>
  <si>
    <r>
      <t>-1,3959</t>
    </r>
    <r>
      <rPr>
        <i/>
        <sz val="10"/>
        <rFont val="Arial"/>
        <family val="2"/>
        <charset val="204"/>
      </rPr>
      <t xml:space="preserve">
-Ф7.р1</t>
    </r>
  </si>
  <si>
    <t>46</t>
  </si>
  <si>
    <t>Доска необрезная, хвойных пород, длина 4-6,5 м, все ширины, толщина 32-40 мм, сорт III</t>
  </si>
  <si>
    <r>
      <t>-1,2408</t>
    </r>
    <r>
      <rPr>
        <i/>
        <sz val="10"/>
        <rFont val="Arial"/>
        <family val="2"/>
        <charset val="204"/>
      </rPr>
      <t xml:space="preserve">
-Ф7.р2</t>
    </r>
  </si>
  <si>
    <t>47</t>
  </si>
  <si>
    <t>Карнизный короб</t>
  </si>
  <si>
    <t>48</t>
  </si>
  <si>
    <t>Устройство: карнизов</t>
  </si>
  <si>
    <r>
      <t>0,5598</t>
    </r>
    <r>
      <rPr>
        <i/>
        <sz val="10"/>
        <rFont val="Arial"/>
        <family val="2"/>
        <charset val="204"/>
      </rPr>
      <t xml:space="preserve">
(44,78+11,2) / 100</t>
    </r>
  </si>
  <si>
    <t>49</t>
  </si>
  <si>
    <t>Доска обшивочная "Вагонка", тип 0-1, 0-2, 0-3, наружная и внутренняя из древесины, толщина 13 мм, ширина без гребня 70-90 мм</t>
  </si>
  <si>
    <r>
      <t>-0,593388</t>
    </r>
    <r>
      <rPr>
        <i/>
        <sz val="10"/>
        <rFont val="Arial"/>
        <family val="2"/>
        <charset val="204"/>
      </rPr>
      <t xml:space="preserve">
-Ф12.р1</t>
    </r>
  </si>
  <si>
    <t>50</t>
  </si>
  <si>
    <r>
      <t>-0,515016</t>
    </r>
    <r>
      <rPr>
        <i/>
        <sz val="10"/>
        <rFont val="Arial"/>
        <family val="2"/>
        <charset val="204"/>
      </rPr>
      <t xml:space="preserve">
-Ф12.р2</t>
    </r>
  </si>
  <si>
    <t>51</t>
  </si>
  <si>
    <t>Доска обрезная, хвойных пород, ширина 75-150, мм толщина 19-22 мм, длина 4-6,5 м, сорт II</t>
  </si>
  <si>
    <r>
      <t>-0,324684</t>
    </r>
    <r>
      <rPr>
        <i/>
        <sz val="10"/>
        <rFont val="Arial"/>
        <family val="2"/>
        <charset val="204"/>
      </rPr>
      <t xml:space="preserve">
-Ф12.р3</t>
    </r>
  </si>
  <si>
    <t>52</t>
  </si>
  <si>
    <t>53</t>
  </si>
  <si>
    <t>Доска обрезная, хвойных пород, ширина 75-150 мм, толщина 25 мм, длина 4-6,5 м, сорт II</t>
  </si>
  <si>
    <t>54</t>
  </si>
  <si>
    <t>Устройство мелких покрытий (брандмауэры, парапеты, свесы и т.п.) из листовой оцинкованной стали</t>
  </si>
  <si>
    <r>
      <t>0,2239</t>
    </r>
    <r>
      <rPr>
        <i/>
        <sz val="10"/>
        <rFont val="Arial"/>
        <family val="2"/>
        <charset val="204"/>
      </rPr>
      <t xml:space="preserve">
22,39 / 100</t>
    </r>
  </si>
  <si>
    <t>55</t>
  </si>
  <si>
    <t>Простая окраска масляными составами по дереву: стен</t>
  </si>
  <si>
    <r>
      <t>0,5598</t>
    </r>
    <r>
      <rPr>
        <i/>
        <sz val="10"/>
        <rFont val="Arial"/>
        <family val="2"/>
        <charset val="204"/>
      </rPr>
      <t xml:space="preserve">
55,98 / 100</t>
    </r>
  </si>
  <si>
    <t>56</t>
  </si>
  <si>
    <r>
      <t>0,011196</t>
    </r>
    <r>
      <rPr>
        <i/>
        <sz val="10"/>
        <rFont val="Arial"/>
        <family val="2"/>
        <charset val="204"/>
      </rPr>
      <t xml:space="preserve">
(0,2*55,98)/1000</t>
    </r>
  </si>
  <si>
    <t>Огнебиозащитное покрытие деревянных конструкций</t>
  </si>
  <si>
    <t>57</t>
  </si>
  <si>
    <t>Огнебиозащитное покрытие деревянных поверхностей готовыми составами для обеспечения: второй группы огнезащитной эффективности по НПБ 251</t>
  </si>
  <si>
    <r>
      <t>10,2057</t>
    </r>
    <r>
      <rPr>
        <i/>
        <sz val="10"/>
        <rFont val="Arial"/>
        <family val="2"/>
        <charset val="204"/>
      </rPr>
      <t xml:space="preserve">
(404,87+443,7+172) / 100</t>
    </r>
  </si>
  <si>
    <t>58</t>
  </si>
  <si>
    <t>Состав огнезащитный, пропиточный, для древесины (Кедр-АН6(Щ)</t>
  </si>
  <si>
    <t>кг</t>
  </si>
  <si>
    <r>
      <t>93,89244</t>
    </r>
    <r>
      <rPr>
        <i/>
        <sz val="10"/>
        <rFont val="Arial"/>
        <family val="2"/>
        <charset val="204"/>
      </rPr>
      <t xml:space="preserve">
1020,57*0,092</t>
    </r>
  </si>
  <si>
    <t>Раздел 4. Устройство кровли</t>
  </si>
  <si>
    <t>Устройство кровли</t>
  </si>
  <si>
    <t>59</t>
  </si>
  <si>
    <t>Устройство кровель из волнистых хризотилцементных листов: унифицированного профиля по готовым прогонам</t>
  </si>
  <si>
    <r>
      <t>3,2648</t>
    </r>
    <r>
      <rPr>
        <i/>
        <sz val="10"/>
        <rFont val="Arial"/>
        <family val="2"/>
        <charset val="204"/>
      </rPr>
      <t xml:space="preserve">
326,48 / 100</t>
    </r>
  </si>
  <si>
    <t>60</t>
  </si>
  <si>
    <t>Рубероид кровельный РКП-350</t>
  </si>
  <si>
    <r>
      <t>-5,158384</t>
    </r>
    <r>
      <rPr>
        <i/>
        <sz val="10"/>
        <rFont val="Arial"/>
        <family val="2"/>
        <charset val="204"/>
      </rPr>
      <t xml:space="preserve">
-Ф6.р2</t>
    </r>
  </si>
  <si>
    <t>61</t>
  </si>
  <si>
    <t>Листы хризотилцементные волнистые унифицированного профиля 54/200, толщина 7,5 мм</t>
  </si>
  <si>
    <r>
      <t>-424,424</t>
    </r>
    <r>
      <rPr>
        <i/>
        <sz val="10"/>
        <rFont val="Arial"/>
        <family val="2"/>
        <charset val="204"/>
      </rPr>
      <t xml:space="preserve">
-Ф6.р1</t>
    </r>
  </si>
  <si>
    <t>62</t>
  </si>
  <si>
    <t>Листы хризотилцементные волнистые профиля 40/150, толщина 5,8 мм (в соответствии с проектом)</t>
  </si>
  <si>
    <t>63</t>
  </si>
  <si>
    <t>Сталь листовая оцинкованная, толщина 0,7 мм</t>
  </si>
  <si>
    <r>
      <t>0,30837</t>
    </r>
    <r>
      <rPr>
        <i/>
        <sz val="10"/>
        <rFont val="Arial"/>
        <family val="2"/>
        <charset val="204"/>
      </rPr>
      <t xml:space="preserve">
54,1*5,7/1000</t>
    </r>
  </si>
  <si>
    <t>64</t>
  </si>
  <si>
    <t>65</t>
  </si>
  <si>
    <t>Прокладки уплотнительные пенополиуретановые открытопористые  (коньковый уплотнитель)</t>
  </si>
  <si>
    <t>Устройство слуховых окон</t>
  </si>
  <si>
    <t>66</t>
  </si>
  <si>
    <r>
      <t>2</t>
    </r>
    <r>
      <rPr>
        <i/>
        <sz val="10"/>
        <rFont val="Arial"/>
        <family val="2"/>
        <charset val="204"/>
      </rPr>
      <t xml:space="preserve">
1+1</t>
    </r>
  </si>
  <si>
    <t>67</t>
  </si>
  <si>
    <t>Лесоматериалы круглые, хвойных пород, для выработки пиломатериалов и заготовок пластины, толщина 20-24 см, сорт II</t>
  </si>
  <si>
    <r>
      <t>-0,12</t>
    </r>
    <r>
      <rPr>
        <i/>
        <sz val="10"/>
        <rFont val="Arial"/>
        <family val="2"/>
        <charset val="204"/>
      </rPr>
      <t xml:space="preserve">
-Ф22.р3</t>
    </r>
  </si>
  <si>
    <t>68</t>
  </si>
  <si>
    <t>Доска обрезная, хвойных пород, ширина 75-150 мм, толщина 44 мм и более, длина 4-6,5 м, сорт III</t>
  </si>
  <si>
    <r>
      <t>-0,2</t>
    </r>
    <r>
      <rPr>
        <i/>
        <sz val="10"/>
        <rFont val="Arial"/>
        <family val="2"/>
        <charset val="204"/>
      </rPr>
      <t xml:space="preserve">
-Ф22.р2</t>
    </r>
  </si>
  <si>
    <t>69</t>
  </si>
  <si>
    <t>Доска обрезная, хвойных пород, ширина 75-150, мм толщина 19-22 мм, длина 4-6,5 м, сорт III</t>
  </si>
  <si>
    <r>
      <t>-0,12</t>
    </r>
    <r>
      <rPr>
        <i/>
        <sz val="10"/>
        <rFont val="Arial"/>
        <family val="2"/>
        <charset val="204"/>
      </rPr>
      <t xml:space="preserve">
-Ф22.р4</t>
    </r>
  </si>
  <si>
    <t>70</t>
  </si>
  <si>
    <r>
      <t>0,29664</t>
    </r>
    <r>
      <rPr>
        <i/>
        <sz val="10"/>
        <rFont val="Arial"/>
        <family val="2"/>
        <charset val="204"/>
      </rPr>
      <t xml:space="preserve">
(0,065+0,027+0,021+0,014+0,009+0,008)*1,03*2</t>
    </r>
  </si>
  <si>
    <t>71</t>
  </si>
  <si>
    <t>Доска обрезная, хвойных пород, ширина 75-150 мм, толщина 25 мм, длина 2-3,75 м, сорт II</t>
  </si>
  <si>
    <r>
      <t>0,1957</t>
    </r>
    <r>
      <rPr>
        <i/>
        <sz val="10"/>
        <rFont val="Arial"/>
        <family val="2"/>
        <charset val="204"/>
      </rPr>
      <t xml:space="preserve">
0,095*1,03*2</t>
    </r>
  </si>
  <si>
    <t>72</t>
  </si>
  <si>
    <t>Окна деревянные неоткрывающиеся глухие одинарной конструкции с жалюзийной решеткой СГО 6-12Ж, площадь 0,65 м2</t>
  </si>
  <si>
    <r>
      <t>1,68</t>
    </r>
    <r>
      <rPr>
        <i/>
        <sz val="10"/>
        <rFont val="Arial"/>
        <family val="2"/>
        <charset val="204"/>
      </rPr>
      <t xml:space="preserve">
1,05*0,8*2</t>
    </r>
  </si>
  <si>
    <t>73</t>
  </si>
  <si>
    <t>Петля накладная</t>
  </si>
  <si>
    <t>74</t>
  </si>
  <si>
    <t>Ручка-скоба из алюминиевого сплава анодированная</t>
  </si>
  <si>
    <r>
      <t>4</t>
    </r>
    <r>
      <rPr>
        <i/>
        <sz val="10"/>
        <rFont val="Arial"/>
        <family val="2"/>
        <charset val="204"/>
      </rPr>
      <t xml:space="preserve">
2*2</t>
    </r>
  </si>
  <si>
    <t>75</t>
  </si>
  <si>
    <t>Задвижка накладная</t>
  </si>
  <si>
    <r>
      <t>2</t>
    </r>
    <r>
      <rPr>
        <i/>
        <sz val="10"/>
        <rFont val="Arial"/>
        <family val="2"/>
        <charset val="204"/>
      </rPr>
      <t xml:space="preserve">
1*2</t>
    </r>
  </si>
  <si>
    <t>76</t>
  </si>
  <si>
    <r>
      <t>0,0388</t>
    </r>
    <r>
      <rPr>
        <i/>
        <sz val="10"/>
        <rFont val="Arial"/>
        <family val="2"/>
        <charset val="204"/>
      </rPr>
      <t xml:space="preserve">
(1,8+2,08) / 100</t>
    </r>
  </si>
  <si>
    <t>77</t>
  </si>
  <si>
    <r>
      <t>0,001746</t>
    </r>
    <r>
      <rPr>
        <i/>
        <sz val="10"/>
        <rFont val="Arial"/>
        <family val="2"/>
        <charset val="204"/>
      </rPr>
      <t xml:space="preserve">
((1,8+2,08)*0,45)/1000</t>
    </r>
  </si>
  <si>
    <t>78</t>
  </si>
  <si>
    <r>
      <t>0,2312</t>
    </r>
    <r>
      <rPr>
        <i/>
        <sz val="10"/>
        <rFont val="Arial"/>
        <family val="2"/>
        <charset val="204"/>
      </rPr>
      <t xml:space="preserve">
(8+7,56*2) / 100</t>
    </r>
  </si>
  <si>
    <t>79</t>
  </si>
  <si>
    <t>Сталь листовая оцинкованная, толщина 0,5 мм</t>
  </si>
  <si>
    <r>
      <t>-0,131784</t>
    </r>
    <r>
      <rPr>
        <i/>
        <sz val="10"/>
        <rFont val="Arial"/>
        <family val="2"/>
        <charset val="204"/>
      </rPr>
      <t xml:space="preserve">
-Ф27.р1</t>
    </r>
  </si>
  <si>
    <t>80</t>
  </si>
  <si>
    <t>Сталь листовая оцинкованная, толщина 0,55 мм  (в соответствии с проектом)</t>
  </si>
  <si>
    <r>
      <t>0,16172</t>
    </r>
    <r>
      <rPr>
        <i/>
        <sz val="10"/>
        <rFont val="Arial"/>
        <family val="2"/>
        <charset val="204"/>
      </rPr>
      <t xml:space="preserve">
округл((9,2+8,69)*4,52/1000;5)*2</t>
    </r>
  </si>
  <si>
    <t>Ходовой настил</t>
  </si>
  <si>
    <t>81</t>
  </si>
  <si>
    <t>Устройство: ходов на чердаке</t>
  </si>
  <si>
    <t>82</t>
  </si>
  <si>
    <t>Бруски обрезные, хвойных пород, длина 4-6,5 м, ширина 75-150 мм, толщина 40-75 мм, сорт IV</t>
  </si>
  <si>
    <r>
      <t>-0,67407</t>
    </r>
    <r>
      <rPr>
        <i/>
        <sz val="10"/>
        <rFont val="Arial"/>
        <family val="2"/>
        <charset val="204"/>
      </rPr>
      <t xml:space="preserve">
-Ф1.р1</t>
    </r>
  </si>
  <si>
    <t>83</t>
  </si>
  <si>
    <t>Доска обрезная, хвойных пород, ширина 75-150 мм, толщина 25 мм, длина 4-6,5 м, сорт IV</t>
  </si>
  <si>
    <r>
      <t>-6,763169</t>
    </r>
    <r>
      <rPr>
        <i/>
        <sz val="10"/>
        <rFont val="Arial"/>
        <family val="2"/>
        <charset val="204"/>
      </rPr>
      <t xml:space="preserve">
-Ф1.р2</t>
    </r>
  </si>
  <si>
    <t>84</t>
  </si>
  <si>
    <t>Доска обрезная, хвойных пород, ширина 75-150 мм, толщина 44 мм и более, длина 4-6,5 м, сорт IV</t>
  </si>
  <si>
    <r>
      <t>-1,617768</t>
    </r>
    <r>
      <rPr>
        <i/>
        <sz val="10"/>
        <rFont val="Arial"/>
        <family val="2"/>
        <charset val="204"/>
      </rPr>
      <t xml:space="preserve">
-Ф1.р3</t>
    </r>
  </si>
  <si>
    <t>85</t>
  </si>
  <si>
    <r>
      <t>7,828</t>
    </r>
    <r>
      <rPr>
        <i/>
        <sz val="10"/>
        <rFont val="Arial"/>
        <family val="2"/>
        <charset val="204"/>
      </rPr>
      <t xml:space="preserve">
7,6*1,03</t>
    </r>
  </si>
  <si>
    <t>86</t>
  </si>
  <si>
    <t>Бруски обрезные, хвойных пород, длина 2-6,5 м, толщина 40-60 мм, сорт II</t>
  </si>
  <si>
    <r>
      <t>1,4523</t>
    </r>
    <r>
      <rPr>
        <i/>
        <sz val="10"/>
        <rFont val="Arial"/>
        <family val="2"/>
        <charset val="204"/>
      </rPr>
      <t xml:space="preserve">
1,41*1,03</t>
    </r>
  </si>
  <si>
    <t>87</t>
  </si>
  <si>
    <t>Установка элементов каркаса: из брусьев</t>
  </si>
  <si>
    <t>88</t>
  </si>
  <si>
    <t>Бруски обрезные, хвойных пород, длина 4-6,5 м, ширина 75-150 мм, толщина 100, 125 мм, сорт II</t>
  </si>
  <si>
    <r>
      <t>-1,6833</t>
    </r>
    <r>
      <rPr>
        <i/>
        <sz val="10"/>
        <rFont val="Arial"/>
        <family val="2"/>
        <charset val="204"/>
      </rPr>
      <t xml:space="preserve">
-Ф17.р1</t>
    </r>
  </si>
  <si>
    <t>89</t>
  </si>
  <si>
    <r>
      <t>-0,0181</t>
    </r>
    <r>
      <rPr>
        <i/>
        <sz val="10"/>
        <rFont val="Arial"/>
        <family val="2"/>
        <charset val="204"/>
      </rPr>
      <t xml:space="preserve">
-Ф17.р2</t>
    </r>
  </si>
  <si>
    <t>90</t>
  </si>
  <si>
    <r>
      <t>-0,2172</t>
    </r>
    <r>
      <rPr>
        <i/>
        <sz val="10"/>
        <rFont val="Arial"/>
        <family val="2"/>
        <charset val="204"/>
      </rPr>
      <t xml:space="preserve">
-Ф17.р3</t>
    </r>
  </si>
  <si>
    <t>91</t>
  </si>
  <si>
    <t>Паста антисептическая</t>
  </si>
  <si>
    <r>
      <t>-0,005448</t>
    </r>
    <r>
      <rPr>
        <i/>
        <sz val="10"/>
        <rFont val="Arial"/>
        <family val="2"/>
        <charset val="204"/>
      </rPr>
      <t xml:space="preserve">
-Ф17.р4</t>
    </r>
  </si>
  <si>
    <t>92</t>
  </si>
  <si>
    <r>
      <t>1,8643</t>
    </r>
    <r>
      <rPr>
        <i/>
        <sz val="10"/>
        <rFont val="Arial"/>
        <family val="2"/>
        <charset val="204"/>
      </rPr>
      <t xml:space="preserve">
1,81*1,03</t>
    </r>
  </si>
  <si>
    <t>Лестница у слухового окна</t>
  </si>
  <si>
    <t>93</t>
  </si>
  <si>
    <r>
      <t>0,005</t>
    </r>
    <r>
      <rPr>
        <i/>
        <sz val="10"/>
        <rFont val="Arial"/>
        <family val="2"/>
        <charset val="204"/>
      </rPr>
      <t xml:space="preserve">
0,5 / 100</t>
    </r>
  </si>
  <si>
    <t>94</t>
  </si>
  <si>
    <r>
      <t>-0,0015</t>
    </r>
    <r>
      <rPr>
        <i/>
        <sz val="10"/>
        <rFont val="Arial"/>
        <family val="2"/>
        <charset val="204"/>
      </rPr>
      <t xml:space="preserve">
-Ф19.р1</t>
    </r>
  </si>
  <si>
    <t>95</t>
  </si>
  <si>
    <r>
      <t>-0,01505</t>
    </r>
    <r>
      <rPr>
        <i/>
        <sz val="10"/>
        <rFont val="Arial"/>
        <family val="2"/>
        <charset val="204"/>
      </rPr>
      <t xml:space="preserve">
-Ф19.р2</t>
    </r>
  </si>
  <si>
    <t>96</t>
  </si>
  <si>
    <r>
      <t>-0,0036</t>
    </r>
    <r>
      <rPr>
        <i/>
        <sz val="10"/>
        <rFont val="Arial"/>
        <family val="2"/>
        <charset val="204"/>
      </rPr>
      <t xml:space="preserve">
-Ф19.р3</t>
    </r>
  </si>
  <si>
    <t>97</t>
  </si>
  <si>
    <r>
      <t>0,06283</t>
    </r>
    <r>
      <rPr>
        <i/>
        <sz val="10"/>
        <rFont val="Arial"/>
        <family val="2"/>
        <charset val="204"/>
      </rPr>
      <t xml:space="preserve">
(0,032+0,023+0,006)*1,03</t>
    </r>
  </si>
  <si>
    <t>98</t>
  </si>
  <si>
    <r>
      <t>0,00309</t>
    </r>
    <r>
      <rPr>
        <i/>
        <sz val="10"/>
        <rFont val="Arial"/>
        <family val="2"/>
        <charset val="204"/>
      </rPr>
      <t xml:space="preserve">
0,003*1,03</t>
    </r>
  </si>
  <si>
    <t>99</t>
  </si>
  <si>
    <r>
      <t>5,8568</t>
    </r>
    <r>
      <rPr>
        <i/>
        <sz val="10"/>
        <rFont val="Arial"/>
        <family val="2"/>
        <charset val="204"/>
      </rPr>
      <t xml:space="preserve">
(567,25+3,51+14,92) / 100</t>
    </r>
  </si>
  <si>
    <t>100</t>
  </si>
  <si>
    <r>
      <t>53,88256</t>
    </r>
    <r>
      <rPr>
        <i/>
        <sz val="10"/>
        <rFont val="Arial"/>
        <family val="2"/>
        <charset val="204"/>
      </rPr>
      <t xml:space="preserve">
585,68*0,092</t>
    </r>
  </si>
  <si>
    <t>Элементы кровли</t>
  </si>
  <si>
    <t>101</t>
  </si>
  <si>
    <t>Ограждение кровель перилами</t>
  </si>
  <si>
    <r>
      <t>0,68</t>
    </r>
    <r>
      <rPr>
        <i/>
        <sz val="10"/>
        <rFont val="Arial"/>
        <family val="2"/>
        <charset val="204"/>
      </rPr>
      <t xml:space="preserve">
68 / 100</t>
    </r>
  </si>
  <si>
    <t>102</t>
  </si>
  <si>
    <t>Конструкции стальные индивидуальные решетчатые сварные, масса 0,1-0,5 т</t>
  </si>
  <si>
    <r>
      <t>0,204</t>
    </r>
    <r>
      <rPr>
        <i/>
        <sz val="10"/>
        <rFont val="Arial"/>
        <family val="2"/>
        <charset val="204"/>
      </rPr>
      <t xml:space="preserve">
204/1000</t>
    </r>
  </si>
  <si>
    <t>103</t>
  </si>
  <si>
    <t>Монтаж лестниц прямолинейных и криволинейных, пожарных с ограждением</t>
  </si>
  <si>
    <r>
      <t>0,144</t>
    </r>
    <r>
      <rPr>
        <i/>
        <sz val="10"/>
        <rFont val="Arial"/>
        <family val="2"/>
        <charset val="204"/>
      </rPr>
      <t xml:space="preserve">
12*12/1000</t>
    </r>
  </si>
  <si>
    <t>104</t>
  </si>
  <si>
    <t>Конструкции стальные индивидуальные решетчатые сварные, масса 0,1-0,5 т (мостики переходные)</t>
  </si>
  <si>
    <t>105</t>
  </si>
  <si>
    <r>
      <t>0,0435</t>
    </r>
    <r>
      <rPr>
        <i/>
        <sz val="10"/>
        <rFont val="Arial"/>
        <family val="2"/>
        <charset val="204"/>
      </rPr>
      <t xml:space="preserve">
3*14,5/1000</t>
    </r>
  </si>
  <si>
    <t>106</t>
  </si>
  <si>
    <t>Конструкции стальные индивидуальные решетчатые сварные, масса 0,1-0,5 т(лестницы кровельные)</t>
  </si>
  <si>
    <t>Фановые  трубы</t>
  </si>
  <si>
    <t>107</t>
  </si>
  <si>
    <t>Прокладка трубопроводов канализации из полиэтиленовых труб высокой плотности диаметром: 110 мм</t>
  </si>
  <si>
    <r>
      <t>0,07</t>
    </r>
    <r>
      <rPr>
        <i/>
        <sz val="10"/>
        <rFont val="Arial"/>
        <family val="2"/>
        <charset val="204"/>
      </rPr>
      <t xml:space="preserve">
(2*3,5) / 100</t>
    </r>
  </si>
  <si>
    <t>108</t>
  </si>
  <si>
    <t>Трубы из вторичного полиэтилена технические, номинальный внутренний диаметр 100 мм</t>
  </si>
  <si>
    <t>109</t>
  </si>
  <si>
    <t>Манжета предохраняющая для заделки концов кожуха трубопроводов, номинальным наружным диаметром 100 мм</t>
  </si>
  <si>
    <t>110</t>
  </si>
  <si>
    <t>Муфта полипропиленовая соединительная, номинальный наружный диаметр 110 мм</t>
  </si>
  <si>
    <t>111</t>
  </si>
  <si>
    <t>Изоляция поверхностей трубопроводов штучными изделиями из пенополиуретана (полуцилиндрами и сегментами)</t>
  </si>
  <si>
    <t>на капитальный ремонт общего имущества многоквартирного жилого дома, расположенного по адресу:                                                                                                                                                                      Красноярский край, Ермаковский р-н, Ермаковский с/с, с. Ермаковское, ул. Карла Маркса 135                       (Ремонт крыши).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</si>
</sst>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showGridLines="0" tabSelected="1" zoomScaleNormal="100" zoomScaleSheetLayoutView="75" workbookViewId="0">
      <selection activeCell="I7" sqref="I7"/>
    </sheetView>
  </sheetViews>
  <sheetFormatPr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8" customWidth="1"/>
    <col min="5" max="5" width="24.285156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A1" s="7"/>
      <c r="D1" s="1"/>
      <c r="G1" s="3"/>
      <c r="H1" s="3"/>
    </row>
    <row r="2" spans="1:8" ht="12.75" customHeight="1" x14ac:dyDescent="0.2">
      <c r="A2" s="28" t="s">
        <v>4</v>
      </c>
      <c r="B2" s="28"/>
      <c r="C2" s="28"/>
      <c r="D2" s="28"/>
      <c r="E2" s="28"/>
      <c r="F2" s="3"/>
      <c r="G2" s="3"/>
      <c r="H2" s="3"/>
    </row>
    <row r="3" spans="1:8" ht="44.25" customHeight="1" x14ac:dyDescent="0.2">
      <c r="A3" s="29" t="s">
        <v>310</v>
      </c>
      <c r="B3" s="29"/>
      <c r="C3" s="29"/>
      <c r="D3" s="29"/>
      <c r="E3" s="29"/>
      <c r="F3" s="3"/>
      <c r="G3" s="3"/>
      <c r="H3" s="3"/>
    </row>
    <row r="4" spans="1:8" ht="24.75" customHeight="1" x14ac:dyDescent="0.2">
      <c r="A4" s="9" t="s">
        <v>0</v>
      </c>
      <c r="B4" s="10" t="s">
        <v>1</v>
      </c>
      <c r="C4" s="11" t="s">
        <v>2</v>
      </c>
      <c r="D4" s="12" t="s">
        <v>3</v>
      </c>
      <c r="E4" s="13" t="s">
        <v>5</v>
      </c>
    </row>
    <row r="5" spans="1:8" x14ac:dyDescent="0.2">
      <c r="A5" s="14">
        <v>1</v>
      </c>
      <c r="B5" s="15">
        <v>2</v>
      </c>
      <c r="C5" s="15">
        <v>3</v>
      </c>
      <c r="D5" s="15">
        <v>4</v>
      </c>
      <c r="E5" s="15">
        <v>5</v>
      </c>
    </row>
    <row r="6" spans="1:8" ht="22.5" customHeight="1" x14ac:dyDescent="0.2">
      <c r="A6" s="16" t="s">
        <v>6</v>
      </c>
      <c r="B6" s="17"/>
      <c r="C6" s="17"/>
      <c r="D6" s="17"/>
      <c r="E6" s="17"/>
    </row>
    <row r="7" spans="1:8" ht="38.25" x14ac:dyDescent="0.2">
      <c r="A7" s="18" t="s">
        <v>7</v>
      </c>
      <c r="B7" s="19" t="s">
        <v>8</v>
      </c>
      <c r="C7" s="20" t="s">
        <v>9</v>
      </c>
      <c r="D7" s="21" t="s">
        <v>10</v>
      </c>
      <c r="E7" s="22"/>
    </row>
    <row r="8" spans="1:8" ht="25.5" x14ac:dyDescent="0.2">
      <c r="A8" s="18" t="s">
        <v>11</v>
      </c>
      <c r="B8" s="19" t="s">
        <v>12</v>
      </c>
      <c r="C8" s="20" t="s">
        <v>9</v>
      </c>
      <c r="D8" s="21" t="s">
        <v>13</v>
      </c>
      <c r="E8" s="22"/>
    </row>
    <row r="9" spans="1:8" ht="25.5" x14ac:dyDescent="0.2">
      <c r="A9" s="18" t="s">
        <v>14</v>
      </c>
      <c r="B9" s="19" t="s">
        <v>15</v>
      </c>
      <c r="C9" s="20" t="s">
        <v>16</v>
      </c>
      <c r="D9" s="21" t="s">
        <v>17</v>
      </c>
      <c r="E9" s="22"/>
    </row>
    <row r="10" spans="1:8" ht="38.25" x14ac:dyDescent="0.2">
      <c r="A10" s="18" t="s">
        <v>18</v>
      </c>
      <c r="B10" s="19" t="s">
        <v>19</v>
      </c>
      <c r="C10" s="20" t="s">
        <v>20</v>
      </c>
      <c r="D10" s="21" t="s">
        <v>21</v>
      </c>
      <c r="E10" s="22"/>
    </row>
    <row r="11" spans="1:8" ht="38.25" x14ac:dyDescent="0.2">
      <c r="A11" s="18" t="s">
        <v>22</v>
      </c>
      <c r="B11" s="19" t="s">
        <v>23</v>
      </c>
      <c r="C11" s="20" t="s">
        <v>9</v>
      </c>
      <c r="D11" s="21" t="s">
        <v>24</v>
      </c>
      <c r="E11" s="22"/>
    </row>
    <row r="12" spans="1:8" ht="38.25" x14ac:dyDescent="0.2">
      <c r="A12" s="18" t="s">
        <v>25</v>
      </c>
      <c r="B12" s="19" t="s">
        <v>26</v>
      </c>
      <c r="C12" s="20" t="s">
        <v>9</v>
      </c>
      <c r="D12" s="21" t="s">
        <v>24</v>
      </c>
      <c r="E12" s="22"/>
    </row>
    <row r="13" spans="1:8" ht="38.25" x14ac:dyDescent="0.2">
      <c r="A13" s="18" t="s">
        <v>27</v>
      </c>
      <c r="B13" s="19" t="s">
        <v>28</v>
      </c>
      <c r="C13" s="20" t="s">
        <v>9</v>
      </c>
      <c r="D13" s="21" t="s">
        <v>24</v>
      </c>
      <c r="E13" s="22"/>
    </row>
    <row r="14" spans="1:8" ht="25.5" x14ac:dyDescent="0.2">
      <c r="A14" s="18" t="s">
        <v>29</v>
      </c>
      <c r="B14" s="19" t="s">
        <v>30</v>
      </c>
      <c r="C14" s="20" t="s">
        <v>9</v>
      </c>
      <c r="D14" s="21" t="s">
        <v>31</v>
      </c>
      <c r="E14" s="22"/>
    </row>
    <row r="15" spans="1:8" ht="38.25" x14ac:dyDescent="0.2">
      <c r="A15" s="18" t="s">
        <v>32</v>
      </c>
      <c r="B15" s="19" t="s">
        <v>33</v>
      </c>
      <c r="C15" s="20" t="s">
        <v>9</v>
      </c>
      <c r="D15" s="21" t="s">
        <v>34</v>
      </c>
      <c r="E15" s="22"/>
    </row>
    <row r="16" spans="1:8" ht="38.25" x14ac:dyDescent="0.2">
      <c r="A16" s="18" t="s">
        <v>35</v>
      </c>
      <c r="B16" s="19" t="s">
        <v>36</v>
      </c>
      <c r="C16" s="20" t="s">
        <v>9</v>
      </c>
      <c r="D16" s="21" t="s">
        <v>10</v>
      </c>
      <c r="E16" s="22"/>
    </row>
    <row r="17" spans="1:5" ht="38.25" x14ac:dyDescent="0.2">
      <c r="A17" s="18" t="s">
        <v>37</v>
      </c>
      <c r="B17" s="19" t="s">
        <v>38</v>
      </c>
      <c r="C17" s="20" t="s">
        <v>9</v>
      </c>
      <c r="D17" s="21" t="s">
        <v>24</v>
      </c>
      <c r="E17" s="22"/>
    </row>
    <row r="18" spans="1:5" ht="25.5" x14ac:dyDescent="0.2">
      <c r="A18" s="18" t="s">
        <v>39</v>
      </c>
      <c r="B18" s="19" t="s">
        <v>40</v>
      </c>
      <c r="C18" s="20" t="s">
        <v>16</v>
      </c>
      <c r="D18" s="21" t="s">
        <v>17</v>
      </c>
      <c r="E18" s="22"/>
    </row>
    <row r="19" spans="1:5" ht="38.25" x14ac:dyDescent="0.2">
      <c r="A19" s="18" t="s">
        <v>41</v>
      </c>
      <c r="B19" s="19" t="s">
        <v>42</v>
      </c>
      <c r="C19" s="20" t="s">
        <v>9</v>
      </c>
      <c r="D19" s="21" t="s">
        <v>43</v>
      </c>
      <c r="E19" s="22"/>
    </row>
    <row r="20" spans="1:5" ht="19.149999999999999" customHeight="1" x14ac:dyDescent="0.2">
      <c r="A20" s="23" t="s">
        <v>44</v>
      </c>
      <c r="B20" s="17"/>
      <c r="C20" s="17"/>
      <c r="D20" s="17"/>
      <c r="E20" s="17"/>
    </row>
    <row r="21" spans="1:5" ht="51" x14ac:dyDescent="0.2">
      <c r="A21" s="18" t="s">
        <v>45</v>
      </c>
      <c r="B21" s="19" t="s">
        <v>46</v>
      </c>
      <c r="C21" s="20" t="s">
        <v>47</v>
      </c>
      <c r="D21" s="21" t="s">
        <v>48</v>
      </c>
      <c r="E21" s="22"/>
    </row>
    <row r="22" spans="1:5" ht="38.25" x14ac:dyDescent="0.2">
      <c r="A22" s="18" t="s">
        <v>49</v>
      </c>
      <c r="B22" s="19" t="s">
        <v>50</v>
      </c>
      <c r="C22" s="20" t="s">
        <v>47</v>
      </c>
      <c r="D22" s="21" t="s">
        <v>48</v>
      </c>
      <c r="E22" s="22"/>
    </row>
    <row r="23" spans="1:5" ht="51" x14ac:dyDescent="0.2">
      <c r="A23" s="18" t="s">
        <v>51</v>
      </c>
      <c r="B23" s="19" t="s">
        <v>52</v>
      </c>
      <c r="C23" s="20" t="s">
        <v>47</v>
      </c>
      <c r="D23" s="24">
        <v>34.159999999999997</v>
      </c>
      <c r="E23" s="22"/>
    </row>
    <row r="24" spans="1:5" ht="19.149999999999999" customHeight="1" x14ac:dyDescent="0.2">
      <c r="A24" s="23" t="s">
        <v>53</v>
      </c>
      <c r="B24" s="17"/>
      <c r="C24" s="17"/>
      <c r="D24" s="17"/>
      <c r="E24" s="17"/>
    </row>
    <row r="25" spans="1:5" ht="22.5" customHeight="1" x14ac:dyDescent="0.2">
      <c r="A25" s="16" t="s">
        <v>54</v>
      </c>
      <c r="B25" s="17"/>
      <c r="C25" s="17"/>
      <c r="D25" s="17"/>
      <c r="E25" s="17"/>
    </row>
    <row r="26" spans="1:5" ht="19.149999999999999" customHeight="1" x14ac:dyDescent="0.2">
      <c r="A26" s="23" t="s">
        <v>55</v>
      </c>
      <c r="B26" s="17"/>
      <c r="C26" s="17"/>
      <c r="D26" s="17"/>
      <c r="E26" s="17"/>
    </row>
    <row r="27" spans="1:5" ht="38.25" x14ac:dyDescent="0.2">
      <c r="A27" s="18" t="s">
        <v>56</v>
      </c>
      <c r="B27" s="19" t="s">
        <v>57</v>
      </c>
      <c r="C27" s="20" t="s">
        <v>9</v>
      </c>
      <c r="D27" s="21" t="s">
        <v>58</v>
      </c>
      <c r="E27" s="22"/>
    </row>
    <row r="28" spans="1:5" ht="25.5" x14ac:dyDescent="0.2">
      <c r="A28" s="18" t="s">
        <v>59</v>
      </c>
      <c r="B28" s="19" t="s">
        <v>60</v>
      </c>
      <c r="C28" s="20" t="s">
        <v>61</v>
      </c>
      <c r="D28" s="21" t="s">
        <v>62</v>
      </c>
      <c r="E28" s="22"/>
    </row>
    <row r="29" spans="1:5" ht="38.25" x14ac:dyDescent="0.2">
      <c r="A29" s="18" t="s">
        <v>63</v>
      </c>
      <c r="B29" s="19" t="s">
        <v>64</v>
      </c>
      <c r="C29" s="20" t="s">
        <v>65</v>
      </c>
      <c r="D29" s="21" t="s">
        <v>66</v>
      </c>
      <c r="E29" s="22"/>
    </row>
    <row r="30" spans="1:5" ht="38.25" x14ac:dyDescent="0.2">
      <c r="A30" s="18" t="s">
        <v>67</v>
      </c>
      <c r="B30" s="19" t="s">
        <v>68</v>
      </c>
      <c r="C30" s="20" t="s">
        <v>9</v>
      </c>
      <c r="D30" s="21" t="s">
        <v>24</v>
      </c>
      <c r="E30" s="22"/>
    </row>
    <row r="31" spans="1:5" ht="25.5" x14ac:dyDescent="0.2">
      <c r="A31" s="18" t="s">
        <v>69</v>
      </c>
      <c r="B31" s="19" t="s">
        <v>70</v>
      </c>
      <c r="C31" s="20" t="s">
        <v>61</v>
      </c>
      <c r="D31" s="21" t="s">
        <v>71</v>
      </c>
      <c r="E31" s="22"/>
    </row>
    <row r="32" spans="1:5" ht="38.25" x14ac:dyDescent="0.2">
      <c r="A32" s="18" t="s">
        <v>72</v>
      </c>
      <c r="B32" s="19" t="s">
        <v>73</v>
      </c>
      <c r="C32" s="20" t="s">
        <v>9</v>
      </c>
      <c r="D32" s="21" t="s">
        <v>24</v>
      </c>
      <c r="E32" s="22"/>
    </row>
    <row r="33" spans="1:5" ht="25.5" x14ac:dyDescent="0.2">
      <c r="A33" s="18" t="s">
        <v>74</v>
      </c>
      <c r="B33" s="19" t="s">
        <v>70</v>
      </c>
      <c r="C33" s="20" t="s">
        <v>61</v>
      </c>
      <c r="D33" s="21" t="s">
        <v>75</v>
      </c>
      <c r="E33" s="22"/>
    </row>
    <row r="34" spans="1:5" ht="51" x14ac:dyDescent="0.2">
      <c r="A34" s="18" t="s">
        <v>76</v>
      </c>
      <c r="B34" s="19" t="s">
        <v>77</v>
      </c>
      <c r="C34" s="20" t="s">
        <v>78</v>
      </c>
      <c r="D34" s="24">
        <v>46.3</v>
      </c>
      <c r="E34" s="22"/>
    </row>
    <row r="35" spans="1:5" ht="38.25" x14ac:dyDescent="0.2">
      <c r="A35" s="18" t="s">
        <v>79</v>
      </c>
      <c r="B35" s="19" t="s">
        <v>80</v>
      </c>
      <c r="C35" s="20" t="s">
        <v>9</v>
      </c>
      <c r="D35" s="21" t="s">
        <v>24</v>
      </c>
      <c r="E35" s="22"/>
    </row>
    <row r="36" spans="1:5" ht="25.5" x14ac:dyDescent="0.2">
      <c r="A36" s="18" t="s">
        <v>81</v>
      </c>
      <c r="B36" s="19" t="s">
        <v>60</v>
      </c>
      <c r="C36" s="20" t="s">
        <v>61</v>
      </c>
      <c r="D36" s="21" t="s">
        <v>82</v>
      </c>
      <c r="E36" s="22"/>
    </row>
    <row r="37" spans="1:5" ht="38.25" x14ac:dyDescent="0.2">
      <c r="A37" s="18" t="s">
        <v>83</v>
      </c>
      <c r="B37" s="19" t="s">
        <v>84</v>
      </c>
      <c r="C37" s="20" t="s">
        <v>65</v>
      </c>
      <c r="D37" s="21" t="s">
        <v>85</v>
      </c>
      <c r="E37" s="22"/>
    </row>
    <row r="38" spans="1:5" ht="102" x14ac:dyDescent="0.2">
      <c r="A38" s="18" t="s">
        <v>86</v>
      </c>
      <c r="B38" s="19" t="s">
        <v>87</v>
      </c>
      <c r="C38" s="20" t="s">
        <v>88</v>
      </c>
      <c r="D38" s="24">
        <f>617.87</f>
        <v>617.87</v>
      </c>
      <c r="E38" s="22"/>
    </row>
    <row r="39" spans="1:5" ht="19.149999999999999" customHeight="1" x14ac:dyDescent="0.2">
      <c r="A39" s="23" t="s">
        <v>53</v>
      </c>
      <c r="B39" s="17"/>
      <c r="C39" s="17"/>
      <c r="D39" s="17"/>
      <c r="E39" s="17"/>
    </row>
    <row r="40" spans="1:5" x14ac:dyDescent="0.2">
      <c r="A40" s="18" t="s">
        <v>89</v>
      </c>
      <c r="B40" s="19" t="s">
        <v>90</v>
      </c>
      <c r="C40" s="20" t="s">
        <v>91</v>
      </c>
      <c r="D40" s="24">
        <v>0.64</v>
      </c>
      <c r="E40" s="22"/>
    </row>
    <row r="41" spans="1:5" ht="89.25" x14ac:dyDescent="0.2">
      <c r="A41" s="18" t="s">
        <v>92</v>
      </c>
      <c r="B41" s="19" t="s">
        <v>93</v>
      </c>
      <c r="C41" s="20" t="s">
        <v>94</v>
      </c>
      <c r="D41" s="21" t="s">
        <v>95</v>
      </c>
      <c r="E41" s="22"/>
    </row>
    <row r="42" spans="1:5" ht="25.5" x14ac:dyDescent="0.2">
      <c r="A42" s="18" t="s">
        <v>96</v>
      </c>
      <c r="B42" s="19" t="s">
        <v>97</v>
      </c>
      <c r="C42" s="20" t="s">
        <v>78</v>
      </c>
      <c r="D42" s="24">
        <v>0.2</v>
      </c>
      <c r="E42" s="22"/>
    </row>
    <row r="43" spans="1:5" ht="25.5" x14ac:dyDescent="0.2">
      <c r="A43" s="18" t="s">
        <v>98</v>
      </c>
      <c r="B43" s="19" t="s">
        <v>99</v>
      </c>
      <c r="C43" s="20" t="s">
        <v>78</v>
      </c>
      <c r="D43" s="24">
        <f>0.048</f>
        <v>4.8000000000000001E-2</v>
      </c>
      <c r="E43" s="22"/>
    </row>
    <row r="44" spans="1:5" ht="25.5" x14ac:dyDescent="0.2">
      <c r="A44" s="18" t="s">
        <v>100</v>
      </c>
      <c r="B44" s="19" t="s">
        <v>101</v>
      </c>
      <c r="C44" s="20" t="s">
        <v>102</v>
      </c>
      <c r="D44" s="21" t="s">
        <v>103</v>
      </c>
      <c r="E44" s="22"/>
    </row>
    <row r="45" spans="1:5" ht="38.25" x14ac:dyDescent="0.2">
      <c r="A45" s="18" t="s">
        <v>104</v>
      </c>
      <c r="B45" s="19" t="s">
        <v>105</v>
      </c>
      <c r="C45" s="20" t="s">
        <v>9</v>
      </c>
      <c r="D45" s="21" t="s">
        <v>106</v>
      </c>
      <c r="E45" s="22"/>
    </row>
    <row r="46" spans="1:5" ht="25.5" x14ac:dyDescent="0.2">
      <c r="A46" s="18" t="s">
        <v>107</v>
      </c>
      <c r="B46" s="19" t="s">
        <v>108</v>
      </c>
      <c r="C46" s="20" t="s">
        <v>91</v>
      </c>
      <c r="D46" s="21" t="s">
        <v>109</v>
      </c>
      <c r="E46" s="22"/>
    </row>
    <row r="47" spans="1:5" ht="51" x14ac:dyDescent="0.2">
      <c r="A47" s="18" t="s">
        <v>110</v>
      </c>
      <c r="B47" s="19" t="s">
        <v>111</v>
      </c>
      <c r="C47" s="20" t="s">
        <v>9</v>
      </c>
      <c r="D47" s="21" t="s">
        <v>106</v>
      </c>
      <c r="E47" s="22"/>
    </row>
    <row r="48" spans="1:5" ht="38.25" x14ac:dyDescent="0.2">
      <c r="A48" s="18" t="s">
        <v>112</v>
      </c>
      <c r="B48" s="19" t="s">
        <v>113</v>
      </c>
      <c r="C48" s="20" t="s">
        <v>61</v>
      </c>
      <c r="D48" s="21" t="s">
        <v>114</v>
      </c>
      <c r="E48" s="22"/>
    </row>
    <row r="49" spans="1:5" ht="22.5" customHeight="1" x14ac:dyDescent="0.2">
      <c r="A49" s="16" t="s">
        <v>115</v>
      </c>
      <c r="B49" s="17"/>
      <c r="C49" s="17"/>
      <c r="D49" s="17"/>
      <c r="E49" s="17"/>
    </row>
    <row r="50" spans="1:5" ht="38.25" x14ac:dyDescent="0.2">
      <c r="A50" s="18" t="s">
        <v>116</v>
      </c>
      <c r="B50" s="19" t="s">
        <v>117</v>
      </c>
      <c r="C50" s="20" t="s">
        <v>9</v>
      </c>
      <c r="D50" s="21" t="s">
        <v>118</v>
      </c>
      <c r="E50" s="22"/>
    </row>
    <row r="51" spans="1:5" ht="19.149999999999999" customHeight="1" x14ac:dyDescent="0.2">
      <c r="A51" s="23" t="s">
        <v>119</v>
      </c>
      <c r="B51" s="17"/>
      <c r="C51" s="17"/>
      <c r="D51" s="17"/>
      <c r="E51" s="17"/>
    </row>
    <row r="52" spans="1:5" ht="25.5" x14ac:dyDescent="0.2">
      <c r="A52" s="18" t="s">
        <v>120</v>
      </c>
      <c r="B52" s="19" t="s">
        <v>121</v>
      </c>
      <c r="C52" s="20" t="s">
        <v>78</v>
      </c>
      <c r="D52" s="24">
        <v>9.1999999999999993</v>
      </c>
      <c r="E52" s="22"/>
    </row>
    <row r="53" spans="1:5" ht="25.5" x14ac:dyDescent="0.2">
      <c r="A53" s="18" t="s">
        <v>122</v>
      </c>
      <c r="B53" s="19" t="s">
        <v>123</v>
      </c>
      <c r="C53" s="20" t="s">
        <v>91</v>
      </c>
      <c r="D53" s="21" t="s">
        <v>124</v>
      </c>
      <c r="E53" s="22"/>
    </row>
    <row r="54" spans="1:5" ht="25.5" x14ac:dyDescent="0.2">
      <c r="A54" s="18" t="s">
        <v>125</v>
      </c>
      <c r="B54" s="19" t="s">
        <v>126</v>
      </c>
      <c r="C54" s="20" t="s">
        <v>91</v>
      </c>
      <c r="D54" s="24">
        <v>7.82</v>
      </c>
      <c r="E54" s="22"/>
    </row>
    <row r="55" spans="1:5" ht="19.149999999999999" customHeight="1" x14ac:dyDescent="0.2">
      <c r="A55" s="23" t="s">
        <v>127</v>
      </c>
      <c r="B55" s="17"/>
      <c r="C55" s="17"/>
      <c r="D55" s="17"/>
      <c r="E55" s="17"/>
    </row>
    <row r="56" spans="1:5" ht="25.5" x14ac:dyDescent="0.2">
      <c r="A56" s="18" t="s">
        <v>128</v>
      </c>
      <c r="B56" s="19" t="s">
        <v>129</v>
      </c>
      <c r="C56" s="20" t="s">
        <v>9</v>
      </c>
      <c r="D56" s="21" t="s">
        <v>130</v>
      </c>
      <c r="E56" s="22"/>
    </row>
    <row r="57" spans="1:5" ht="38.25" x14ac:dyDescent="0.2">
      <c r="A57" s="18" t="s">
        <v>131</v>
      </c>
      <c r="B57" s="19" t="s">
        <v>132</v>
      </c>
      <c r="C57" s="20" t="s">
        <v>78</v>
      </c>
      <c r="D57" s="21" t="s">
        <v>133</v>
      </c>
      <c r="E57" s="22"/>
    </row>
    <row r="58" spans="1:5" ht="19.149999999999999" customHeight="1" x14ac:dyDescent="0.2">
      <c r="A58" s="23" t="s">
        <v>134</v>
      </c>
      <c r="B58" s="17"/>
      <c r="C58" s="17"/>
      <c r="D58" s="17"/>
      <c r="E58" s="17"/>
    </row>
    <row r="59" spans="1:5" ht="38.25" x14ac:dyDescent="0.2">
      <c r="A59" s="18" t="s">
        <v>135</v>
      </c>
      <c r="B59" s="19" t="s">
        <v>136</v>
      </c>
      <c r="C59" s="20" t="s">
        <v>9</v>
      </c>
      <c r="D59" s="21" t="s">
        <v>34</v>
      </c>
      <c r="E59" s="22"/>
    </row>
    <row r="60" spans="1:5" ht="38.25" x14ac:dyDescent="0.2">
      <c r="A60" s="18" t="s">
        <v>137</v>
      </c>
      <c r="B60" s="19" t="s">
        <v>138</v>
      </c>
      <c r="C60" s="20" t="s">
        <v>78</v>
      </c>
      <c r="D60" s="21" t="s">
        <v>139</v>
      </c>
      <c r="E60" s="22"/>
    </row>
    <row r="61" spans="1:5" ht="38.25" x14ac:dyDescent="0.2">
      <c r="A61" s="18" t="s">
        <v>140</v>
      </c>
      <c r="B61" s="19" t="s">
        <v>141</v>
      </c>
      <c r="C61" s="20" t="s">
        <v>78</v>
      </c>
      <c r="D61" s="21" t="s">
        <v>142</v>
      </c>
      <c r="E61" s="22"/>
    </row>
    <row r="62" spans="1:5" ht="38.25" x14ac:dyDescent="0.2">
      <c r="A62" s="18" t="s">
        <v>143</v>
      </c>
      <c r="B62" s="19" t="s">
        <v>132</v>
      </c>
      <c r="C62" s="20" t="s">
        <v>78</v>
      </c>
      <c r="D62" s="24">
        <f>3.23</f>
        <v>3.23</v>
      </c>
      <c r="E62" s="22"/>
    </row>
    <row r="63" spans="1:5" ht="19.149999999999999" customHeight="1" x14ac:dyDescent="0.2">
      <c r="A63" s="23" t="s">
        <v>144</v>
      </c>
      <c r="B63" s="17"/>
      <c r="C63" s="17"/>
      <c r="D63" s="17"/>
      <c r="E63" s="17"/>
    </row>
    <row r="64" spans="1:5" ht="38.25" x14ac:dyDescent="0.2">
      <c r="A64" s="18" t="s">
        <v>145</v>
      </c>
      <c r="B64" s="19" t="s">
        <v>146</v>
      </c>
      <c r="C64" s="20" t="s">
        <v>9</v>
      </c>
      <c r="D64" s="21" t="s">
        <v>147</v>
      </c>
      <c r="E64" s="22"/>
    </row>
    <row r="65" spans="1:5" ht="51" x14ac:dyDescent="0.2">
      <c r="A65" s="18" t="s">
        <v>148</v>
      </c>
      <c r="B65" s="19" t="s">
        <v>149</v>
      </c>
      <c r="C65" s="20" t="s">
        <v>78</v>
      </c>
      <c r="D65" s="21" t="s">
        <v>150</v>
      </c>
      <c r="E65" s="22"/>
    </row>
    <row r="66" spans="1:5" ht="38.25" x14ac:dyDescent="0.2">
      <c r="A66" s="18" t="s">
        <v>151</v>
      </c>
      <c r="B66" s="19" t="s">
        <v>132</v>
      </c>
      <c r="C66" s="20" t="s">
        <v>78</v>
      </c>
      <c r="D66" s="21" t="s">
        <v>152</v>
      </c>
      <c r="E66" s="22"/>
    </row>
    <row r="67" spans="1:5" ht="38.25" x14ac:dyDescent="0.2">
      <c r="A67" s="18" t="s">
        <v>153</v>
      </c>
      <c r="B67" s="19" t="s">
        <v>154</v>
      </c>
      <c r="C67" s="20" t="s">
        <v>78</v>
      </c>
      <c r="D67" s="21" t="s">
        <v>155</v>
      </c>
      <c r="E67" s="22"/>
    </row>
    <row r="68" spans="1:5" ht="38.25" x14ac:dyDescent="0.2">
      <c r="A68" s="18" t="s">
        <v>156</v>
      </c>
      <c r="B68" s="19" t="s">
        <v>132</v>
      </c>
      <c r="C68" s="20" t="s">
        <v>78</v>
      </c>
      <c r="D68" s="24">
        <f>0.42</f>
        <v>0.42</v>
      </c>
      <c r="E68" s="22"/>
    </row>
    <row r="69" spans="1:5" ht="38.25" x14ac:dyDescent="0.2">
      <c r="A69" s="18" t="s">
        <v>157</v>
      </c>
      <c r="B69" s="19" t="s">
        <v>158</v>
      </c>
      <c r="C69" s="20" t="s">
        <v>78</v>
      </c>
      <c r="D69" s="24">
        <f>1.4</f>
        <v>1.4</v>
      </c>
      <c r="E69" s="22"/>
    </row>
    <row r="70" spans="1:5" ht="38.25" x14ac:dyDescent="0.2">
      <c r="A70" s="18" t="s">
        <v>159</v>
      </c>
      <c r="B70" s="19" t="s">
        <v>160</v>
      </c>
      <c r="C70" s="20" t="s">
        <v>9</v>
      </c>
      <c r="D70" s="21" t="s">
        <v>161</v>
      </c>
      <c r="E70" s="22"/>
    </row>
    <row r="71" spans="1:5" ht="38.25" x14ac:dyDescent="0.2">
      <c r="A71" s="18" t="s">
        <v>162</v>
      </c>
      <c r="B71" s="19" t="s">
        <v>163</v>
      </c>
      <c r="C71" s="20" t="s">
        <v>9</v>
      </c>
      <c r="D71" s="21" t="s">
        <v>164</v>
      </c>
      <c r="E71" s="22"/>
    </row>
    <row r="72" spans="1:5" ht="38.25" x14ac:dyDescent="0.2">
      <c r="A72" s="18" t="s">
        <v>165</v>
      </c>
      <c r="B72" s="19" t="s">
        <v>113</v>
      </c>
      <c r="C72" s="20" t="s">
        <v>61</v>
      </c>
      <c r="D72" s="21" t="s">
        <v>166</v>
      </c>
      <c r="E72" s="22"/>
    </row>
    <row r="73" spans="1:5" ht="19.149999999999999" customHeight="1" x14ac:dyDescent="0.2">
      <c r="A73" s="23" t="s">
        <v>167</v>
      </c>
      <c r="B73" s="17"/>
      <c r="C73" s="17"/>
      <c r="D73" s="17"/>
      <c r="E73" s="17"/>
    </row>
    <row r="74" spans="1:5" ht="51" x14ac:dyDescent="0.2">
      <c r="A74" s="18" t="s">
        <v>168</v>
      </c>
      <c r="B74" s="19" t="s">
        <v>169</v>
      </c>
      <c r="C74" s="20" t="s">
        <v>9</v>
      </c>
      <c r="D74" s="21" t="s">
        <v>170</v>
      </c>
      <c r="E74" s="22"/>
    </row>
    <row r="75" spans="1:5" ht="38.25" x14ac:dyDescent="0.2">
      <c r="A75" s="18" t="s">
        <v>171</v>
      </c>
      <c r="B75" s="19" t="s">
        <v>172</v>
      </c>
      <c r="C75" s="20" t="s">
        <v>173</v>
      </c>
      <c r="D75" s="21" t="s">
        <v>174</v>
      </c>
      <c r="E75" s="22"/>
    </row>
    <row r="76" spans="1:5" ht="22.5" customHeight="1" x14ac:dyDescent="0.2">
      <c r="A76" s="16" t="s">
        <v>175</v>
      </c>
      <c r="B76" s="17"/>
      <c r="C76" s="17"/>
      <c r="D76" s="17"/>
      <c r="E76" s="17"/>
    </row>
    <row r="77" spans="1:5" ht="19.149999999999999" customHeight="1" x14ac:dyDescent="0.2">
      <c r="A77" s="23" t="s">
        <v>176</v>
      </c>
      <c r="B77" s="17"/>
      <c r="C77" s="17"/>
      <c r="D77" s="17"/>
      <c r="E77" s="17"/>
    </row>
    <row r="78" spans="1:5" ht="51" x14ac:dyDescent="0.2">
      <c r="A78" s="18" t="s">
        <v>177</v>
      </c>
      <c r="B78" s="19" t="s">
        <v>178</v>
      </c>
      <c r="C78" s="20" t="s">
        <v>9</v>
      </c>
      <c r="D78" s="21" t="s">
        <v>179</v>
      </c>
      <c r="E78" s="22"/>
    </row>
    <row r="79" spans="1:5" ht="25.5" x14ac:dyDescent="0.2">
      <c r="A79" s="18" t="s">
        <v>180</v>
      </c>
      <c r="B79" s="19" t="s">
        <v>181</v>
      </c>
      <c r="C79" s="20" t="s">
        <v>91</v>
      </c>
      <c r="D79" s="21" t="s">
        <v>182</v>
      </c>
      <c r="E79" s="22"/>
    </row>
    <row r="80" spans="1:5" ht="38.25" x14ac:dyDescent="0.2">
      <c r="A80" s="18" t="s">
        <v>183</v>
      </c>
      <c r="B80" s="19" t="s">
        <v>184</v>
      </c>
      <c r="C80" s="20" t="s">
        <v>91</v>
      </c>
      <c r="D80" s="21" t="s">
        <v>185</v>
      </c>
      <c r="E80" s="22"/>
    </row>
    <row r="81" spans="1:5" ht="38.25" x14ac:dyDescent="0.2">
      <c r="A81" s="18" t="s">
        <v>186</v>
      </c>
      <c r="B81" s="19" t="s">
        <v>187</v>
      </c>
      <c r="C81" s="20" t="s">
        <v>91</v>
      </c>
      <c r="D81" s="24">
        <f>424.424</f>
        <v>424.42399999999998</v>
      </c>
      <c r="E81" s="22"/>
    </row>
    <row r="82" spans="1:5" ht="38.25" x14ac:dyDescent="0.2">
      <c r="A82" s="18" t="s">
        <v>188</v>
      </c>
      <c r="B82" s="19" t="s">
        <v>189</v>
      </c>
      <c r="C82" s="20" t="s">
        <v>61</v>
      </c>
      <c r="D82" s="21" t="s">
        <v>190</v>
      </c>
      <c r="E82" s="22"/>
    </row>
    <row r="83" spans="1:5" ht="25.5" x14ac:dyDescent="0.2">
      <c r="A83" s="18" t="s">
        <v>191</v>
      </c>
      <c r="B83" s="19" t="s">
        <v>126</v>
      </c>
      <c r="C83" s="20" t="s">
        <v>91</v>
      </c>
      <c r="D83" s="24">
        <v>54.1</v>
      </c>
      <c r="E83" s="22"/>
    </row>
    <row r="84" spans="1:5" ht="38.25" x14ac:dyDescent="0.2">
      <c r="A84" s="18" t="s">
        <v>192</v>
      </c>
      <c r="B84" s="19" t="s">
        <v>193</v>
      </c>
      <c r="C84" s="20" t="s">
        <v>88</v>
      </c>
      <c r="D84" s="24">
        <v>156.82</v>
      </c>
      <c r="E84" s="22"/>
    </row>
    <row r="85" spans="1:5" ht="19.149999999999999" customHeight="1" x14ac:dyDescent="0.2">
      <c r="A85" s="23" t="s">
        <v>194</v>
      </c>
      <c r="B85" s="17"/>
      <c r="C85" s="17"/>
      <c r="D85" s="17"/>
      <c r="E85" s="17"/>
    </row>
    <row r="86" spans="1:5" ht="25.5" x14ac:dyDescent="0.2">
      <c r="A86" s="18" t="s">
        <v>195</v>
      </c>
      <c r="B86" s="19" t="s">
        <v>194</v>
      </c>
      <c r="C86" s="20" t="s">
        <v>94</v>
      </c>
      <c r="D86" s="21" t="s">
        <v>196</v>
      </c>
      <c r="E86" s="22"/>
    </row>
    <row r="87" spans="1:5" ht="38.25" x14ac:dyDescent="0.2">
      <c r="A87" s="18" t="s">
        <v>197</v>
      </c>
      <c r="B87" s="19" t="s">
        <v>198</v>
      </c>
      <c r="C87" s="20" t="s">
        <v>78</v>
      </c>
      <c r="D87" s="21" t="s">
        <v>199</v>
      </c>
      <c r="E87" s="22"/>
    </row>
    <row r="88" spans="1:5" ht="38.25" x14ac:dyDescent="0.2">
      <c r="A88" s="18" t="s">
        <v>200</v>
      </c>
      <c r="B88" s="19" t="s">
        <v>201</v>
      </c>
      <c r="C88" s="20" t="s">
        <v>78</v>
      </c>
      <c r="D88" s="21" t="s">
        <v>202</v>
      </c>
      <c r="E88" s="22"/>
    </row>
    <row r="89" spans="1:5" ht="38.25" x14ac:dyDescent="0.2">
      <c r="A89" s="18" t="s">
        <v>203</v>
      </c>
      <c r="B89" s="19" t="s">
        <v>204</v>
      </c>
      <c r="C89" s="20" t="s">
        <v>78</v>
      </c>
      <c r="D89" s="21" t="s">
        <v>205</v>
      </c>
      <c r="E89" s="22"/>
    </row>
    <row r="90" spans="1:5" ht="76.5" x14ac:dyDescent="0.2">
      <c r="A90" s="18" t="s">
        <v>206</v>
      </c>
      <c r="B90" s="19" t="s">
        <v>132</v>
      </c>
      <c r="C90" s="20" t="s">
        <v>78</v>
      </c>
      <c r="D90" s="21" t="s">
        <v>207</v>
      </c>
      <c r="E90" s="22"/>
    </row>
    <row r="91" spans="1:5" ht="38.25" x14ac:dyDescent="0.2">
      <c r="A91" s="18" t="s">
        <v>208</v>
      </c>
      <c r="B91" s="19" t="s">
        <v>209</v>
      </c>
      <c r="C91" s="20" t="s">
        <v>78</v>
      </c>
      <c r="D91" s="21" t="s">
        <v>210</v>
      </c>
      <c r="E91" s="22"/>
    </row>
    <row r="92" spans="1:5" ht="38.25" x14ac:dyDescent="0.2">
      <c r="A92" s="18" t="s">
        <v>211</v>
      </c>
      <c r="B92" s="19" t="s">
        <v>212</v>
      </c>
      <c r="C92" s="20" t="s">
        <v>91</v>
      </c>
      <c r="D92" s="21" t="s">
        <v>213</v>
      </c>
      <c r="E92" s="22"/>
    </row>
    <row r="93" spans="1:5" x14ac:dyDescent="0.2">
      <c r="A93" s="18" t="s">
        <v>214</v>
      </c>
      <c r="B93" s="19" t="s">
        <v>215</v>
      </c>
      <c r="C93" s="20" t="s">
        <v>94</v>
      </c>
      <c r="D93" s="24">
        <v>4</v>
      </c>
      <c r="E93" s="22"/>
    </row>
    <row r="94" spans="1:5" ht="25.5" x14ac:dyDescent="0.2">
      <c r="A94" s="18" t="s">
        <v>216</v>
      </c>
      <c r="B94" s="19" t="s">
        <v>217</v>
      </c>
      <c r="C94" s="20" t="s">
        <v>94</v>
      </c>
      <c r="D94" s="21" t="s">
        <v>218</v>
      </c>
      <c r="E94" s="22"/>
    </row>
    <row r="95" spans="1:5" ht="25.5" x14ac:dyDescent="0.2">
      <c r="A95" s="18" t="s">
        <v>219</v>
      </c>
      <c r="B95" s="19" t="s">
        <v>220</v>
      </c>
      <c r="C95" s="20" t="s">
        <v>94</v>
      </c>
      <c r="D95" s="21" t="s">
        <v>221</v>
      </c>
      <c r="E95" s="22"/>
    </row>
    <row r="96" spans="1:5" ht="38.25" x14ac:dyDescent="0.2">
      <c r="A96" s="18" t="s">
        <v>222</v>
      </c>
      <c r="B96" s="19" t="s">
        <v>163</v>
      </c>
      <c r="C96" s="20" t="s">
        <v>9</v>
      </c>
      <c r="D96" s="21" t="s">
        <v>223</v>
      </c>
      <c r="E96" s="22"/>
    </row>
    <row r="97" spans="1:5" ht="51" x14ac:dyDescent="0.2">
      <c r="A97" s="18" t="s">
        <v>224</v>
      </c>
      <c r="B97" s="19" t="s">
        <v>113</v>
      </c>
      <c r="C97" s="20" t="s">
        <v>61</v>
      </c>
      <c r="D97" s="21" t="s">
        <v>225</v>
      </c>
      <c r="E97" s="22"/>
    </row>
    <row r="98" spans="1:5" ht="38.25" x14ac:dyDescent="0.2">
      <c r="A98" s="18" t="s">
        <v>226</v>
      </c>
      <c r="B98" s="19" t="s">
        <v>160</v>
      </c>
      <c r="C98" s="20" t="s">
        <v>9</v>
      </c>
      <c r="D98" s="21" t="s">
        <v>227</v>
      </c>
      <c r="E98" s="22"/>
    </row>
    <row r="99" spans="1:5" ht="25.5" x14ac:dyDescent="0.2">
      <c r="A99" s="18" t="s">
        <v>228</v>
      </c>
      <c r="B99" s="19" t="s">
        <v>229</v>
      </c>
      <c r="C99" s="20" t="s">
        <v>61</v>
      </c>
      <c r="D99" s="21" t="s">
        <v>230</v>
      </c>
      <c r="E99" s="22"/>
    </row>
    <row r="100" spans="1:5" ht="63.75" x14ac:dyDescent="0.2">
      <c r="A100" s="18" t="s">
        <v>231</v>
      </c>
      <c r="B100" s="19" t="s">
        <v>232</v>
      </c>
      <c r="C100" s="20" t="s">
        <v>61</v>
      </c>
      <c r="D100" s="21" t="s">
        <v>233</v>
      </c>
      <c r="E100" s="22"/>
    </row>
    <row r="101" spans="1:5" ht="19.149999999999999" customHeight="1" x14ac:dyDescent="0.2">
      <c r="A101" s="23" t="s">
        <v>234</v>
      </c>
      <c r="B101" s="17"/>
      <c r="C101" s="17"/>
      <c r="D101" s="17"/>
      <c r="E101" s="17"/>
    </row>
    <row r="102" spans="1:5" ht="38.25" x14ac:dyDescent="0.2">
      <c r="A102" s="18" t="s">
        <v>235</v>
      </c>
      <c r="B102" s="19" t="s">
        <v>236</v>
      </c>
      <c r="C102" s="20" t="s">
        <v>9</v>
      </c>
      <c r="D102" s="21" t="s">
        <v>24</v>
      </c>
      <c r="E102" s="22"/>
    </row>
    <row r="103" spans="1:5" ht="38.25" x14ac:dyDescent="0.2">
      <c r="A103" s="18" t="s">
        <v>237</v>
      </c>
      <c r="B103" s="19" t="s">
        <v>238</v>
      </c>
      <c r="C103" s="20" t="s">
        <v>78</v>
      </c>
      <c r="D103" s="21" t="s">
        <v>239</v>
      </c>
      <c r="E103" s="22"/>
    </row>
    <row r="104" spans="1:5" ht="38.25" x14ac:dyDescent="0.2">
      <c r="A104" s="18" t="s">
        <v>240</v>
      </c>
      <c r="B104" s="19" t="s">
        <v>241</v>
      </c>
      <c r="C104" s="20" t="s">
        <v>78</v>
      </c>
      <c r="D104" s="21" t="s">
        <v>242</v>
      </c>
      <c r="E104" s="22"/>
    </row>
    <row r="105" spans="1:5" ht="38.25" x14ac:dyDescent="0.2">
      <c r="A105" s="18" t="s">
        <v>243</v>
      </c>
      <c r="B105" s="19" t="s">
        <v>244</v>
      </c>
      <c r="C105" s="20" t="s">
        <v>78</v>
      </c>
      <c r="D105" s="21" t="s">
        <v>245</v>
      </c>
      <c r="E105" s="22"/>
    </row>
    <row r="106" spans="1:5" ht="38.25" x14ac:dyDescent="0.2">
      <c r="A106" s="18" t="s">
        <v>246</v>
      </c>
      <c r="B106" s="19" t="s">
        <v>132</v>
      </c>
      <c r="C106" s="20" t="s">
        <v>78</v>
      </c>
      <c r="D106" s="21" t="s">
        <v>247</v>
      </c>
      <c r="E106" s="22"/>
    </row>
    <row r="107" spans="1:5" ht="25.5" x14ac:dyDescent="0.2">
      <c r="A107" s="18" t="s">
        <v>248</v>
      </c>
      <c r="B107" s="19" t="s">
        <v>249</v>
      </c>
      <c r="C107" s="20" t="s">
        <v>78</v>
      </c>
      <c r="D107" s="21" t="s">
        <v>250</v>
      </c>
      <c r="E107" s="22"/>
    </row>
    <row r="108" spans="1:5" x14ac:dyDescent="0.2">
      <c r="A108" s="18" t="s">
        <v>251</v>
      </c>
      <c r="B108" s="19" t="s">
        <v>252</v>
      </c>
      <c r="C108" s="20" t="s">
        <v>78</v>
      </c>
      <c r="D108" s="24">
        <f>1.81</f>
        <v>1.81</v>
      </c>
      <c r="E108" s="22"/>
    </row>
    <row r="109" spans="1:5" ht="38.25" x14ac:dyDescent="0.2">
      <c r="A109" s="18" t="s">
        <v>253</v>
      </c>
      <c r="B109" s="19" t="s">
        <v>254</v>
      </c>
      <c r="C109" s="20" t="s">
        <v>78</v>
      </c>
      <c r="D109" s="21" t="s">
        <v>255</v>
      </c>
      <c r="E109" s="22"/>
    </row>
    <row r="110" spans="1:5" ht="38.25" x14ac:dyDescent="0.2">
      <c r="A110" s="18" t="s">
        <v>256</v>
      </c>
      <c r="B110" s="19" t="s">
        <v>141</v>
      </c>
      <c r="C110" s="20" t="s">
        <v>78</v>
      </c>
      <c r="D110" s="21" t="s">
        <v>257</v>
      </c>
      <c r="E110" s="22"/>
    </row>
    <row r="111" spans="1:5" ht="38.25" x14ac:dyDescent="0.2">
      <c r="A111" s="18" t="s">
        <v>258</v>
      </c>
      <c r="B111" s="19" t="s">
        <v>132</v>
      </c>
      <c r="C111" s="20" t="s">
        <v>78</v>
      </c>
      <c r="D111" s="21" t="s">
        <v>259</v>
      </c>
      <c r="E111" s="22"/>
    </row>
    <row r="112" spans="1:5" ht="25.5" x14ac:dyDescent="0.2">
      <c r="A112" s="18" t="s">
        <v>260</v>
      </c>
      <c r="B112" s="19" t="s">
        <v>261</v>
      </c>
      <c r="C112" s="20" t="s">
        <v>61</v>
      </c>
      <c r="D112" s="21" t="s">
        <v>262</v>
      </c>
      <c r="E112" s="22"/>
    </row>
    <row r="113" spans="1:5" ht="38.25" x14ac:dyDescent="0.2">
      <c r="A113" s="18" t="s">
        <v>263</v>
      </c>
      <c r="B113" s="19" t="s">
        <v>132</v>
      </c>
      <c r="C113" s="20" t="s">
        <v>78</v>
      </c>
      <c r="D113" s="21" t="s">
        <v>264</v>
      </c>
      <c r="E113" s="22"/>
    </row>
    <row r="114" spans="1:5" ht="19.149999999999999" customHeight="1" x14ac:dyDescent="0.2">
      <c r="A114" s="23" t="s">
        <v>265</v>
      </c>
      <c r="B114" s="17"/>
      <c r="C114" s="17"/>
      <c r="D114" s="17"/>
      <c r="E114" s="17"/>
    </row>
    <row r="115" spans="1:5" ht="25.5" x14ac:dyDescent="0.2">
      <c r="A115" s="18" t="s">
        <v>266</v>
      </c>
      <c r="B115" s="19" t="s">
        <v>236</v>
      </c>
      <c r="C115" s="20" t="s">
        <v>9</v>
      </c>
      <c r="D115" s="21" t="s">
        <v>267</v>
      </c>
      <c r="E115" s="22"/>
    </row>
    <row r="116" spans="1:5" ht="38.25" x14ac:dyDescent="0.2">
      <c r="A116" s="18" t="s">
        <v>268</v>
      </c>
      <c r="B116" s="19" t="s">
        <v>238</v>
      </c>
      <c r="C116" s="20" t="s">
        <v>78</v>
      </c>
      <c r="D116" s="21" t="s">
        <v>269</v>
      </c>
      <c r="E116" s="22"/>
    </row>
    <row r="117" spans="1:5" ht="38.25" x14ac:dyDescent="0.2">
      <c r="A117" s="18" t="s">
        <v>270</v>
      </c>
      <c r="B117" s="19" t="s">
        <v>241</v>
      </c>
      <c r="C117" s="20" t="s">
        <v>78</v>
      </c>
      <c r="D117" s="21" t="s">
        <v>271</v>
      </c>
      <c r="E117" s="22"/>
    </row>
    <row r="118" spans="1:5" ht="38.25" x14ac:dyDescent="0.2">
      <c r="A118" s="18" t="s">
        <v>272</v>
      </c>
      <c r="B118" s="19" t="s">
        <v>244</v>
      </c>
      <c r="C118" s="20" t="s">
        <v>78</v>
      </c>
      <c r="D118" s="21" t="s">
        <v>273</v>
      </c>
      <c r="E118" s="22"/>
    </row>
    <row r="119" spans="1:5" ht="51" x14ac:dyDescent="0.2">
      <c r="A119" s="18" t="s">
        <v>274</v>
      </c>
      <c r="B119" s="19" t="s">
        <v>132</v>
      </c>
      <c r="C119" s="20" t="s">
        <v>78</v>
      </c>
      <c r="D119" s="21" t="s">
        <v>275</v>
      </c>
      <c r="E119" s="22"/>
    </row>
    <row r="120" spans="1:5" ht="38.25" x14ac:dyDescent="0.2">
      <c r="A120" s="18" t="s">
        <v>276</v>
      </c>
      <c r="B120" s="19" t="s">
        <v>249</v>
      </c>
      <c r="C120" s="20" t="s">
        <v>78</v>
      </c>
      <c r="D120" s="21" t="s">
        <v>277</v>
      </c>
      <c r="E120" s="22"/>
    </row>
    <row r="121" spans="1:5" ht="19.149999999999999" customHeight="1" x14ac:dyDescent="0.2">
      <c r="A121" s="23" t="s">
        <v>167</v>
      </c>
      <c r="B121" s="17"/>
      <c r="C121" s="17"/>
      <c r="D121" s="17"/>
      <c r="E121" s="17"/>
    </row>
    <row r="122" spans="1:5" ht="51" x14ac:dyDescent="0.2">
      <c r="A122" s="18" t="s">
        <v>278</v>
      </c>
      <c r="B122" s="19" t="s">
        <v>169</v>
      </c>
      <c r="C122" s="20" t="s">
        <v>9</v>
      </c>
      <c r="D122" s="21" t="s">
        <v>279</v>
      </c>
      <c r="E122" s="22"/>
    </row>
    <row r="123" spans="1:5" ht="38.25" x14ac:dyDescent="0.2">
      <c r="A123" s="18" t="s">
        <v>280</v>
      </c>
      <c r="B123" s="19" t="s">
        <v>172</v>
      </c>
      <c r="C123" s="20" t="s">
        <v>173</v>
      </c>
      <c r="D123" s="21" t="s">
        <v>281</v>
      </c>
      <c r="E123" s="22"/>
    </row>
    <row r="124" spans="1:5" ht="19.149999999999999" customHeight="1" x14ac:dyDescent="0.2">
      <c r="A124" s="23" t="s">
        <v>282</v>
      </c>
      <c r="B124" s="17"/>
      <c r="C124" s="17"/>
      <c r="D124" s="17"/>
      <c r="E124" s="17"/>
    </row>
    <row r="125" spans="1:5" ht="25.5" x14ac:dyDescent="0.2">
      <c r="A125" s="18" t="s">
        <v>283</v>
      </c>
      <c r="B125" s="19" t="s">
        <v>284</v>
      </c>
      <c r="C125" s="20" t="s">
        <v>20</v>
      </c>
      <c r="D125" s="21" t="s">
        <v>285</v>
      </c>
      <c r="E125" s="22"/>
    </row>
    <row r="126" spans="1:5" ht="25.5" x14ac:dyDescent="0.2">
      <c r="A126" s="18" t="s">
        <v>286</v>
      </c>
      <c r="B126" s="19" t="s">
        <v>287</v>
      </c>
      <c r="C126" s="20" t="s">
        <v>61</v>
      </c>
      <c r="D126" s="21" t="s">
        <v>288</v>
      </c>
      <c r="E126" s="22"/>
    </row>
    <row r="127" spans="1:5" ht="38.25" x14ac:dyDescent="0.2">
      <c r="A127" s="18" t="s">
        <v>289</v>
      </c>
      <c r="B127" s="19" t="s">
        <v>290</v>
      </c>
      <c r="C127" s="20" t="s">
        <v>61</v>
      </c>
      <c r="D127" s="21" t="s">
        <v>291</v>
      </c>
      <c r="E127" s="22"/>
    </row>
    <row r="128" spans="1:5" ht="38.25" x14ac:dyDescent="0.2">
      <c r="A128" s="18" t="s">
        <v>292</v>
      </c>
      <c r="B128" s="19" t="s">
        <v>293</v>
      </c>
      <c r="C128" s="20" t="s">
        <v>61</v>
      </c>
      <c r="D128" s="21" t="s">
        <v>291</v>
      </c>
      <c r="E128" s="22"/>
    </row>
    <row r="129" spans="1:5" ht="38.25" x14ac:dyDescent="0.2">
      <c r="A129" s="18" t="s">
        <v>294</v>
      </c>
      <c r="B129" s="19" t="s">
        <v>290</v>
      </c>
      <c r="C129" s="20" t="s">
        <v>61</v>
      </c>
      <c r="D129" s="21" t="s">
        <v>295</v>
      </c>
      <c r="E129" s="22"/>
    </row>
    <row r="130" spans="1:5" ht="38.25" x14ac:dyDescent="0.2">
      <c r="A130" s="18" t="s">
        <v>296</v>
      </c>
      <c r="B130" s="19" t="s">
        <v>297</v>
      </c>
      <c r="C130" s="20" t="s">
        <v>61</v>
      </c>
      <c r="D130" s="21" t="s">
        <v>295</v>
      </c>
      <c r="E130" s="22"/>
    </row>
    <row r="131" spans="1:5" ht="19.149999999999999" customHeight="1" x14ac:dyDescent="0.2">
      <c r="A131" s="23" t="s">
        <v>298</v>
      </c>
      <c r="B131" s="17"/>
      <c r="C131" s="17"/>
      <c r="D131" s="17"/>
      <c r="E131" s="17"/>
    </row>
    <row r="132" spans="1:5" ht="38.25" x14ac:dyDescent="0.2">
      <c r="A132" s="18" t="s">
        <v>299</v>
      </c>
      <c r="B132" s="19" t="s">
        <v>300</v>
      </c>
      <c r="C132" s="20" t="s">
        <v>20</v>
      </c>
      <c r="D132" s="21" t="s">
        <v>301</v>
      </c>
      <c r="E132" s="22"/>
    </row>
    <row r="133" spans="1:5" ht="38.25" x14ac:dyDescent="0.2">
      <c r="A133" s="18" t="s">
        <v>302</v>
      </c>
      <c r="B133" s="19" t="s">
        <v>303</v>
      </c>
      <c r="C133" s="20" t="s">
        <v>88</v>
      </c>
      <c r="D133" s="24">
        <f>7</f>
        <v>7</v>
      </c>
      <c r="E133" s="22"/>
    </row>
    <row r="134" spans="1:5" ht="38.25" x14ac:dyDescent="0.2">
      <c r="A134" s="18" t="s">
        <v>304</v>
      </c>
      <c r="B134" s="19" t="s">
        <v>305</v>
      </c>
      <c r="C134" s="20" t="s">
        <v>94</v>
      </c>
      <c r="D134" s="24">
        <v>2</v>
      </c>
      <c r="E134" s="22"/>
    </row>
    <row r="135" spans="1:5" ht="25.5" x14ac:dyDescent="0.2">
      <c r="A135" s="18" t="s">
        <v>306</v>
      </c>
      <c r="B135" s="19" t="s">
        <v>307</v>
      </c>
      <c r="C135" s="20" t="s">
        <v>94</v>
      </c>
      <c r="D135" s="24">
        <v>2</v>
      </c>
      <c r="E135" s="22"/>
    </row>
    <row r="136" spans="1:5" ht="38.25" x14ac:dyDescent="0.2">
      <c r="A136" s="18" t="s">
        <v>308</v>
      </c>
      <c r="B136" s="19" t="s">
        <v>309</v>
      </c>
      <c r="C136" s="20" t="s">
        <v>78</v>
      </c>
      <c r="D136" s="24">
        <v>0.17</v>
      </c>
      <c r="E136" s="22"/>
    </row>
    <row r="141" spans="1:5" x14ac:dyDescent="0.2">
      <c r="A141" s="25"/>
      <c r="B141" s="26"/>
      <c r="C141" s="26"/>
      <c r="D141" s="26"/>
      <c r="E141" s="26"/>
    </row>
    <row r="142" spans="1:5" x14ac:dyDescent="0.2">
      <c r="A142" s="27"/>
      <c r="B142" s="26"/>
      <c r="C142" s="26"/>
      <c r="D142" s="26"/>
      <c r="E142" s="26"/>
    </row>
    <row r="144" spans="1:5" x14ac:dyDescent="0.2">
      <c r="A144" s="25"/>
      <c r="B144" s="26"/>
      <c r="C144" s="26"/>
      <c r="D144" s="26"/>
      <c r="E144" s="26"/>
    </row>
    <row r="145" spans="1:5" x14ac:dyDescent="0.2">
      <c r="A145" s="27"/>
      <c r="B145" s="26"/>
      <c r="C145" s="26"/>
      <c r="D145" s="26"/>
      <c r="E145" s="26"/>
    </row>
  </sheetData>
  <mergeCells count="26">
    <mergeCell ref="A2:E2"/>
    <mergeCell ref="A3:E3"/>
    <mergeCell ref="A124:E124"/>
    <mergeCell ref="A131:E131"/>
    <mergeCell ref="A141:E141"/>
    <mergeCell ref="A142:E142"/>
    <mergeCell ref="A144:E144"/>
    <mergeCell ref="A145:E145"/>
    <mergeCell ref="A76:E76"/>
    <mergeCell ref="A77:E77"/>
    <mergeCell ref="A85:E85"/>
    <mergeCell ref="A101:E101"/>
    <mergeCell ref="A114:E114"/>
    <mergeCell ref="A121:E121"/>
    <mergeCell ref="A49:E49"/>
    <mergeCell ref="A51:E51"/>
    <mergeCell ref="A55:E55"/>
    <mergeCell ref="A58:E58"/>
    <mergeCell ref="A63:E63"/>
    <mergeCell ref="A73:E73"/>
    <mergeCell ref="A6:E6"/>
    <mergeCell ref="A20:E20"/>
    <mergeCell ref="A24:E24"/>
    <mergeCell ref="A25:E25"/>
    <mergeCell ref="A26:E26"/>
    <mergeCell ref="A39:E39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Марина Юрьевна</dc:creator>
  <cp:lastModifiedBy>Соколова Марина Юрьевна</cp:lastModifiedBy>
  <cp:lastPrinted>2003-04-03T11:25:41Z</cp:lastPrinted>
  <dcterms:created xsi:type="dcterms:W3CDTF">2002-02-11T05:58:42Z</dcterms:created>
  <dcterms:modified xsi:type="dcterms:W3CDTF">2022-06-06T06:38:44Z</dcterms:modified>
</cp:coreProperties>
</file>